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5" windowWidth="12120" windowHeight="9030" tabRatio="746" activeTab="0"/>
  </bookViews>
  <sheets>
    <sheet name="CR - Opatření 2" sheetId="1" r:id="rId1"/>
    <sheet name="CR - Opatření 3" sheetId="2" r:id="rId2"/>
  </sheets>
  <definedNames>
    <definedName name="_xlnm._FilterDatabase" localSheetId="0" hidden="1">'CR - Opatření 2'!$A$8:$N$17</definedName>
    <definedName name="_xlnm._FilterDatabase" localSheetId="1" hidden="1">'CR - Opatření 3'!$A$8:$Q$13</definedName>
    <definedName name="_xlnm.Print_Titles" localSheetId="0">'CR - Opatření 2'!$7:$8</definedName>
    <definedName name="_xlnm.Print_Titles" localSheetId="1">'CR - Opatření 3'!$7:$8</definedName>
  </definedNames>
  <calcPr fullCalcOnLoad="1"/>
</workbook>
</file>

<file path=xl/sharedStrings.xml><?xml version="1.0" encoding="utf-8"?>
<sst xmlns="http://schemas.openxmlformats.org/spreadsheetml/2006/main" count="168" uniqueCount="93">
  <si>
    <t>-</t>
  </si>
  <si>
    <t>NÁZEV PROJEKTU</t>
  </si>
  <si>
    <t>ŽADATEL</t>
  </si>
  <si>
    <t>PRÁVNÍ FORMA</t>
  </si>
  <si>
    <t>ČÍSELNÝ KÓD ŽÁDOSTI</t>
  </si>
  <si>
    <t>občanské sdružení</t>
  </si>
  <si>
    <t>OSVČ</t>
  </si>
  <si>
    <t>ANO</t>
  </si>
  <si>
    <t>Celkem</t>
  </si>
  <si>
    <t>s.r.o.</t>
  </si>
  <si>
    <t>příspěvková organizace</t>
  </si>
  <si>
    <t>Marie Krejčí</t>
  </si>
  <si>
    <t>Základní umělecká škola Otakara Ševčíka</t>
  </si>
  <si>
    <t>Mezinárodní kurzy mladých klavíristů</t>
  </si>
  <si>
    <t xml:space="preserve"> -</t>
  </si>
  <si>
    <t>obecně prospěšná společnost</t>
  </si>
  <si>
    <t>Prácheňské muzeum</t>
  </si>
  <si>
    <t>EKOCENTRUM - Elektrárna královského města Písku</t>
  </si>
  <si>
    <t>ODŮVODNĚNÍ KOMISE, POKUD PROJEKT NEDOSÁHL 65 BODŮ</t>
  </si>
  <si>
    <t>Celkové náklady/výdaje projektu uvedené  žadatelem v Kč</t>
  </si>
  <si>
    <t>Požadovaný příspěvek v Kč po úpravě uznatelných nákladů/výdajů dle hodnotící komise</t>
  </si>
  <si>
    <t>VYŘAZENO V 1. KOLE ADMINISTRÁTOREM</t>
  </si>
  <si>
    <t>VYŘAZENO V 2. KOLE HODNOTÍCÍ KOMISÍ</t>
  </si>
  <si>
    <t>ZÍSKANÉ BODY PŘI HODNOCENÍ PROJEKTU</t>
  </si>
  <si>
    <t>ZAHÁJENÍ</t>
  </si>
  <si>
    <t>UKONČENÍ</t>
  </si>
  <si>
    <t>REALIZACE PROJEKTU
v r. 2012</t>
  </si>
  <si>
    <t>1.1.</t>
  </si>
  <si>
    <t>Navržený příspěvek
v %</t>
  </si>
  <si>
    <t>NAVRŽENÝ PŘÍSPĚVEK HODNOTÍCÍ KOMISÍ
V Kč</t>
  </si>
  <si>
    <t>31.5.</t>
  </si>
  <si>
    <t>30.9.</t>
  </si>
  <si>
    <t>31.12.</t>
  </si>
  <si>
    <t>Poznámka:</t>
  </si>
  <si>
    <t>(sestupně řazené žádosti podle počtu dosažených bodů)</t>
  </si>
  <si>
    <t>VÍCELETÁ PODPORA</t>
  </si>
  <si>
    <t>Žadatel o víceletou podporu</t>
  </si>
  <si>
    <t>Navržený příspěvek</t>
  </si>
  <si>
    <t>x</t>
  </si>
  <si>
    <t>Požadovaný příspěvek žadatelem
v Kč</t>
  </si>
  <si>
    <t>30.6.</t>
  </si>
  <si>
    <t>NE</t>
  </si>
  <si>
    <t>Grantový program na podporu cestovního ruchu v roce  2013</t>
  </si>
  <si>
    <t>Opatření 2 - GRANTY - podpora rozvoje cestovního ruchu: 1. výzva - číslo výzvy 6312/1</t>
  </si>
  <si>
    <t>Takto označené projekty spadají do opatření 2.1 - Drobné projekty cestovního ruchu</t>
  </si>
  <si>
    <t>Takto označené projekty spadají do opatření 2.2 - Velké projekty cestovního ruchu konané v Písku</t>
  </si>
  <si>
    <t>6312/1/02</t>
  </si>
  <si>
    <t>Švejkova padesátka 2013</t>
  </si>
  <si>
    <t>6312/1/06</t>
  </si>
  <si>
    <t>Prostor pro všechny</t>
  </si>
  <si>
    <t>Osvětlení píseckých památek a budov</t>
  </si>
  <si>
    <t>REALIZACE PROJEKTU
v r. 2013</t>
  </si>
  <si>
    <t>26.10.</t>
  </si>
  <si>
    <t>2.11.</t>
  </si>
  <si>
    <t>6312/1/04</t>
  </si>
  <si>
    <t>Pamětní kamenná deska o pobytech českých králů na píseckém hradu</t>
  </si>
  <si>
    <t>31.8.</t>
  </si>
  <si>
    <t>6312/1/07</t>
  </si>
  <si>
    <t>Pivovarské slavnosti</t>
  </si>
  <si>
    <t>6.9.</t>
  </si>
  <si>
    <t>8.9.</t>
  </si>
  <si>
    <t>6312/1/08</t>
  </si>
  <si>
    <t>10.7.</t>
  </si>
  <si>
    <t>6312/1/03</t>
  </si>
  <si>
    <t>26. ročník Mezinárodních letních kurzů mladých houslistů</t>
  </si>
  <si>
    <t>12.7.</t>
  </si>
  <si>
    <t>6312/1/05</t>
  </si>
  <si>
    <t>Propagační materiály Prácheňského muzea v jazykových mutacích</t>
  </si>
  <si>
    <t>Slabá realizace obdobných grantů v minulých letech</t>
  </si>
  <si>
    <t>6312/1/01</t>
  </si>
  <si>
    <t xml:space="preserve">CG1 Invest </t>
  </si>
  <si>
    <t>Písek-rekreačně sportovní pobyty - golfový turnaj 6. ročník</t>
  </si>
  <si>
    <t>1.9.</t>
  </si>
  <si>
    <t>Příspěvek na pořádání turnaje zdarma pro úzkou skupinu osob není vhodný</t>
  </si>
  <si>
    <t>Opatření 3 - Výměny s partnerskými městy: 1. výzva - číslo výzvy 6313/1</t>
  </si>
  <si>
    <t>6313/1/01</t>
  </si>
  <si>
    <t>Spolupráce a výměna muzeí partnerských měst</t>
  </si>
  <si>
    <t>6313/1/02</t>
  </si>
  <si>
    <t>Sdružení Písecký komorní orchestr</t>
  </si>
  <si>
    <t>Koncert PIKO v Deggendorfu a v Písku</t>
  </si>
  <si>
    <t>1.8.</t>
  </si>
  <si>
    <t>14.9.</t>
  </si>
  <si>
    <t>nevyčerpaná částka r. 2013 - 0 Kč</t>
  </si>
  <si>
    <t>nevyčerpaná částka víceleté podpory - 0,- Kč</t>
  </si>
  <si>
    <t>Náhradník</t>
  </si>
  <si>
    <t>Poznámka: byla vyčerpána celá alokovaná částka</t>
  </si>
  <si>
    <t>Grantový program na podporu cestovního ruchu v roce 2013</t>
  </si>
  <si>
    <t>PŘÍSPĚVEK
PO ÚPRAVĚ ALOKOVANÉ ČÁSTKY</t>
  </si>
  <si>
    <r>
      <t>Hodnotící tabulka č. 3</t>
    </r>
    <r>
      <rPr>
        <sz val="28"/>
        <rFont val="Arial CE"/>
        <family val="0"/>
      </rPr>
      <t xml:space="preserve"> - upravená verze po krácení příspěvku z důvodu snížení alokované částky v rozpočtu města</t>
    </r>
  </si>
  <si>
    <t>Alokovaná částka pro rok 2013 po krácení příspěvku Kč 721.250,-</t>
  </si>
  <si>
    <r>
      <t>Hodnotící tabulka č. 4</t>
    </r>
    <r>
      <rPr>
        <sz val="28"/>
        <rFont val="Arial CE"/>
        <family val="0"/>
      </rPr>
      <t xml:space="preserve"> - příspěvky se nemění ani po krácení alokované částky</t>
    </r>
  </si>
  <si>
    <t>Alokovaná částka pro rok 2013 Kč 76.250,-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</si>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</sst>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</numFmts>
  <fonts count="74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8"/>
      <name val="Arial CE"/>
      <family val="2"/>
    </font>
    <font>
      <b/>
      <sz val="28"/>
      <name val="Arial CE"/>
      <family val="2"/>
    </font>
    <font>
      <b/>
      <sz val="26"/>
      <name val="Arial CE"/>
      <family val="2"/>
    </font>
    <font>
      <b/>
      <sz val="15"/>
      <name val="Arial CE"/>
      <family val="0"/>
    </font>
    <font>
      <b/>
      <u val="single"/>
      <sz val="36"/>
      <name val="Arial CE"/>
      <family val="2"/>
    </font>
    <font>
      <sz val="9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u val="single"/>
      <sz val="28"/>
      <name val="Arial CE"/>
      <family val="0"/>
    </font>
    <font>
      <sz val="28"/>
      <name val="Arial CE"/>
      <family val="0"/>
    </font>
    <font>
      <u val="single"/>
      <sz val="36"/>
      <name val="Arial CE"/>
      <family val="0"/>
    </font>
    <font>
      <sz val="2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8"/>
      <name val="Arial CE"/>
      <family val="2"/>
    </font>
    <font>
      <b/>
      <sz val="14"/>
      <color indexed="18"/>
      <name val="Arial CE"/>
      <family val="2"/>
    </font>
    <font>
      <b/>
      <sz val="18"/>
      <color indexed="18"/>
      <name val="Arial CE"/>
      <family val="2"/>
    </font>
    <font>
      <b/>
      <sz val="12"/>
      <color indexed="18"/>
      <name val="Arial CE"/>
      <family val="0"/>
    </font>
    <font>
      <b/>
      <sz val="16"/>
      <color indexed="18"/>
      <name val="Arial CE"/>
      <family val="2"/>
    </font>
    <font>
      <b/>
      <sz val="20"/>
      <color indexed="18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99"/>
      <name val="Arial CE"/>
      <family val="2"/>
    </font>
    <font>
      <b/>
      <sz val="14"/>
      <color rgb="FF000099"/>
      <name val="Arial CE"/>
      <family val="2"/>
    </font>
    <font>
      <b/>
      <sz val="18"/>
      <color rgb="FF000099"/>
      <name val="Arial CE"/>
      <family val="2"/>
    </font>
    <font>
      <b/>
      <sz val="12"/>
      <color rgb="FF000099"/>
      <name val="Arial CE"/>
      <family val="0"/>
    </font>
    <font>
      <b/>
      <sz val="16"/>
      <color rgb="FF000099"/>
      <name val="Arial CE"/>
      <family val="2"/>
    </font>
    <font>
      <b/>
      <sz val="20"/>
      <color rgb="FF000099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4" fontId="1" fillId="0" borderId="0" xfId="39" applyFont="1" applyBorder="1" applyAlignment="1">
      <alignment wrapText="1"/>
    </xf>
    <xf numFmtId="0" fontId="0" fillId="0" borderId="0" xfId="0" applyBorder="1" applyAlignment="1">
      <alignment horizontal="center"/>
    </xf>
    <xf numFmtId="44" fontId="0" fillId="0" borderId="0" xfId="39" applyBorder="1" applyAlignment="1">
      <alignment/>
    </xf>
    <xf numFmtId="49" fontId="0" fillId="0" borderId="0" xfId="0" applyNumberFormat="1" applyBorder="1" applyAlignment="1">
      <alignment wrapText="1"/>
    </xf>
    <xf numFmtId="0" fontId="8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" fillId="0" borderId="0" xfId="39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4" fontId="0" fillId="0" borderId="0" xfId="39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39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0" fontId="7" fillId="13" borderId="10" xfId="0" applyFont="1" applyFill="1" applyBorder="1" applyAlignment="1">
      <alignment horizontal="center" vertical="center" wrapText="1"/>
    </xf>
    <xf numFmtId="49" fontId="6" fillId="13" borderId="11" xfId="0" applyNumberFormat="1" applyFont="1" applyFill="1" applyBorder="1" applyAlignment="1">
      <alignment horizontal="center" vertical="center" wrapText="1"/>
    </xf>
    <xf numFmtId="41" fontId="6" fillId="13" borderId="10" xfId="39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49" fontId="13" fillId="33" borderId="12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13" fillId="34" borderId="12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41" fontId="68" fillId="0" borderId="13" xfId="39" applyNumberFormat="1" applyFont="1" applyFill="1" applyBorder="1" applyAlignment="1">
      <alignment horizontal="center" vertical="center" wrapText="1"/>
    </xf>
    <xf numFmtId="41" fontId="69" fillId="35" borderId="13" xfId="39" applyNumberFormat="1" applyFont="1" applyFill="1" applyBorder="1" applyAlignment="1">
      <alignment horizontal="center" vertical="center" wrapText="1"/>
    </xf>
    <xf numFmtId="41" fontId="69" fillId="0" borderId="13" xfId="39" applyNumberFormat="1" applyFont="1" applyFill="1" applyBorder="1" applyAlignment="1">
      <alignment horizontal="center" vertical="center" wrapText="1"/>
    </xf>
    <xf numFmtId="41" fontId="68" fillId="0" borderId="14" xfId="39" applyNumberFormat="1" applyFont="1" applyFill="1" applyBorder="1" applyAlignment="1">
      <alignment horizontal="center" vertical="center" wrapText="1"/>
    </xf>
    <xf numFmtId="41" fontId="69" fillId="35" borderId="14" xfId="39" applyNumberFormat="1" applyFont="1" applyFill="1" applyBorder="1" applyAlignment="1">
      <alignment horizontal="center" vertical="center" wrapText="1"/>
    </xf>
    <xf numFmtId="41" fontId="68" fillId="19" borderId="14" xfId="39" applyNumberFormat="1" applyFont="1" applyFill="1" applyBorder="1" applyAlignment="1">
      <alignment horizontal="center" vertical="center" wrapText="1"/>
    </xf>
    <xf numFmtId="44" fontId="6" fillId="36" borderId="15" xfId="39" applyFont="1" applyFill="1" applyBorder="1" applyAlignment="1">
      <alignment horizontal="center" vertical="center" textRotation="90" wrapText="1"/>
    </xf>
    <xf numFmtId="179" fontId="9" fillId="37" borderId="14" xfId="34" applyNumberFormat="1" applyFont="1" applyFill="1" applyBorder="1" applyAlignment="1">
      <alignment horizontal="center" vertical="center" wrapText="1"/>
    </xf>
    <xf numFmtId="189" fontId="9" fillId="37" borderId="14" xfId="34" applyNumberFormat="1" applyFont="1" applyFill="1" applyBorder="1" applyAlignment="1">
      <alignment horizontal="center" vertical="center" wrapText="1"/>
    </xf>
    <xf numFmtId="41" fontId="70" fillId="16" borderId="14" xfId="39" applyNumberFormat="1" applyFont="1" applyFill="1" applyBorder="1" applyAlignment="1">
      <alignment horizontal="center" vertical="center" wrapText="1"/>
    </xf>
    <xf numFmtId="41" fontId="5" fillId="13" borderId="10" xfId="39" applyNumberFormat="1" applyFont="1" applyFill="1" applyBorder="1" applyAlignment="1">
      <alignment horizontal="center" vertical="center" wrapText="1"/>
    </xf>
    <xf numFmtId="179" fontId="68" fillId="3" borderId="14" xfId="34" applyNumberFormat="1" applyFont="1" applyFill="1" applyBorder="1" applyAlignment="1">
      <alignment horizontal="center" vertical="center" wrapText="1"/>
    </xf>
    <xf numFmtId="0" fontId="69" fillId="3" borderId="13" xfId="0" applyFont="1" applyFill="1" applyBorder="1" applyAlignment="1">
      <alignment horizontal="left" vertical="center" wrapText="1"/>
    </xf>
    <xf numFmtId="49" fontId="71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3" xfId="0" applyNumberFormat="1" applyFont="1" applyFill="1" applyBorder="1" applyAlignment="1">
      <alignment horizontal="left" vertical="center" wrapText="1"/>
    </xf>
    <xf numFmtId="49" fontId="0" fillId="3" borderId="13" xfId="0" applyNumberForma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165" fontId="6" fillId="0" borderId="0" xfId="39" applyNumberFormat="1" applyFont="1" applyFill="1" applyBorder="1" applyAlignment="1">
      <alignment horizontal="center" vertical="center" wrapText="1"/>
    </xf>
    <xf numFmtId="166" fontId="6" fillId="0" borderId="0" xfId="48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69" fillId="0" borderId="14" xfId="0" applyFont="1" applyFill="1" applyBorder="1" applyAlignment="1">
      <alignment horizontal="left" vertical="center" wrapText="1"/>
    </xf>
    <xf numFmtId="49" fontId="71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68" fillId="0" borderId="14" xfId="34" applyNumberFormat="1" applyFont="1" applyFill="1" applyBorder="1" applyAlignment="1">
      <alignment horizontal="center" vertical="center" wrapText="1"/>
    </xf>
    <xf numFmtId="166" fontId="69" fillId="37" borderId="14" xfId="48" applyNumberFormat="1" applyFont="1" applyFill="1" applyBorder="1" applyAlignment="1">
      <alignment horizontal="center" vertical="center" wrapText="1"/>
    </xf>
    <xf numFmtId="44" fontId="9" fillId="33" borderId="16" xfId="39" applyFont="1" applyFill="1" applyBorder="1" applyAlignment="1">
      <alignment horizontal="center" vertical="center" textRotation="90" wrapText="1"/>
    </xf>
    <xf numFmtId="3" fontId="69" fillId="33" borderId="17" xfId="48" applyNumberFormat="1" applyFont="1" applyFill="1" applyBorder="1" applyAlignment="1">
      <alignment horizontal="center" vertical="center" wrapText="1"/>
    </xf>
    <xf numFmtId="44" fontId="18" fillId="33" borderId="18" xfId="39" applyFont="1" applyFill="1" applyBorder="1" applyAlignment="1">
      <alignment horizontal="center" vertical="center" textRotation="90" wrapText="1"/>
    </xf>
    <xf numFmtId="41" fontId="72" fillId="33" borderId="19" xfId="39" applyNumberFormat="1" applyFont="1" applyFill="1" applyBorder="1" applyAlignment="1">
      <alignment horizontal="center" vertical="center" wrapText="1"/>
    </xf>
    <xf numFmtId="41" fontId="72" fillId="33" borderId="20" xfId="39" applyNumberFormat="1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189" fontId="7" fillId="13" borderId="10" xfId="0" applyNumberFormat="1" applyFont="1" applyFill="1" applyBorder="1" applyAlignment="1">
      <alignment horizontal="center" vertical="center"/>
    </xf>
    <xf numFmtId="189" fontId="6" fillId="13" borderId="10" xfId="0" applyNumberFormat="1" applyFont="1" applyFill="1" applyBorder="1" applyAlignment="1">
      <alignment horizontal="center" vertical="center"/>
    </xf>
    <xf numFmtId="166" fontId="6" fillId="13" borderId="10" xfId="48" applyNumberFormat="1" applyFont="1" applyFill="1" applyBorder="1" applyAlignment="1">
      <alignment horizontal="center" vertical="center" wrapText="1"/>
    </xf>
    <xf numFmtId="3" fontId="6" fillId="13" borderId="21" xfId="48" applyNumberFormat="1" applyFont="1" applyFill="1" applyBorder="1" applyAlignment="1">
      <alignment horizontal="center" vertical="center" wrapText="1"/>
    </xf>
    <xf numFmtId="41" fontId="6" fillId="13" borderId="22" xfId="39" applyNumberFormat="1" applyFont="1" applyFill="1" applyBorder="1" applyAlignment="1">
      <alignment horizontal="left" vertical="center" wrapText="1"/>
    </xf>
    <xf numFmtId="189" fontId="0" fillId="37" borderId="14" xfId="34" applyNumberFormat="1" applyFont="1" applyFill="1" applyBorder="1" applyAlignment="1">
      <alignment horizontal="center" vertical="center" wrapText="1"/>
    </xf>
    <xf numFmtId="0" fontId="69" fillId="2" borderId="13" xfId="0" applyFont="1" applyFill="1" applyBorder="1" applyAlignment="1">
      <alignment horizontal="left" vertical="center" wrapText="1"/>
    </xf>
    <xf numFmtId="49" fontId="71" fillId="2" borderId="13" xfId="0" applyNumberFormat="1" applyFont="1" applyFill="1" applyBorder="1" applyAlignment="1" applyProtection="1">
      <alignment horizontal="center" vertical="center" wrapText="1"/>
      <protection locked="0"/>
    </xf>
    <xf numFmtId="179" fontId="68" fillId="2" borderId="14" xfId="34" applyNumberFormat="1" applyFont="1" applyFill="1" applyBorder="1" applyAlignment="1">
      <alignment horizontal="center" vertical="center" wrapText="1"/>
    </xf>
    <xf numFmtId="0" fontId="69" fillId="2" borderId="14" xfId="0" applyFont="1" applyFill="1" applyBorder="1" applyAlignment="1">
      <alignment horizontal="left" vertical="center" wrapText="1"/>
    </xf>
    <xf numFmtId="49" fontId="71" fillId="2" borderId="14" xfId="0" applyNumberFormat="1" applyFont="1" applyFill="1" applyBorder="1" applyAlignment="1" applyProtection="1">
      <alignment horizontal="center" vertical="center" wrapText="1"/>
      <protection locked="0"/>
    </xf>
    <xf numFmtId="189" fontId="20" fillId="37" borderId="14" xfId="34" applyNumberFormat="1" applyFont="1" applyFill="1" applyBorder="1" applyAlignment="1">
      <alignment horizontal="center" vertical="center" wrapText="1"/>
    </xf>
    <xf numFmtId="41" fontId="68" fillId="16" borderId="14" xfId="39" applyNumberFormat="1" applyFont="1" applyFill="1" applyBorder="1" applyAlignment="1">
      <alignment horizontal="center" vertical="center" wrapText="1"/>
    </xf>
    <xf numFmtId="41" fontId="68" fillId="16" borderId="13" xfId="39" applyNumberFormat="1" applyFont="1" applyFill="1" applyBorder="1" applyAlignment="1">
      <alignment horizontal="center" vertical="center" wrapText="1"/>
    </xf>
    <xf numFmtId="0" fontId="68" fillId="16" borderId="13" xfId="39" applyNumberFormat="1" applyFont="1" applyFill="1" applyBorder="1" applyAlignment="1">
      <alignment horizontal="center" vertical="center" wrapText="1"/>
    </xf>
    <xf numFmtId="41" fontId="6" fillId="13" borderId="10" xfId="39" applyNumberFormat="1" applyFont="1" applyFill="1" applyBorder="1" applyAlignment="1">
      <alignment horizontal="center" vertical="center" wrapText="1"/>
    </xf>
    <xf numFmtId="166" fontId="69" fillId="37" borderId="13" xfId="48" applyNumberFormat="1" applyFont="1" applyFill="1" applyBorder="1" applyAlignment="1">
      <alignment horizontal="center" vertical="center" wrapText="1"/>
    </xf>
    <xf numFmtId="166" fontId="69" fillId="37" borderId="23" xfId="48" applyNumberFormat="1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center" vertical="center" wrapText="1"/>
    </xf>
    <xf numFmtId="0" fontId="6" fillId="12" borderId="17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41" fontId="7" fillId="13" borderId="26" xfId="39" applyNumberFormat="1" applyFont="1" applyFill="1" applyBorder="1" applyAlignment="1">
      <alignment horizontal="center" vertical="center"/>
    </xf>
    <xf numFmtId="41" fontId="73" fillId="13" borderId="27" xfId="39" applyNumberFormat="1" applyFont="1" applyFill="1" applyBorder="1" applyAlignment="1">
      <alignment horizontal="center" vertical="center" wrapText="1"/>
    </xf>
    <xf numFmtId="41" fontId="73" fillId="13" borderId="28" xfId="39" applyNumberFormat="1" applyFont="1" applyFill="1" applyBorder="1" applyAlignment="1">
      <alignment horizontal="center" vertical="center" wrapText="1"/>
    </xf>
    <xf numFmtId="0" fontId="73" fillId="13" borderId="28" xfId="39" applyNumberFormat="1" applyFont="1" applyFill="1" applyBorder="1" applyAlignment="1">
      <alignment horizontal="center" vertical="center" wrapText="1"/>
    </xf>
    <xf numFmtId="41" fontId="21" fillId="13" borderId="29" xfId="39" applyNumberFormat="1" applyFont="1" applyFill="1" applyBorder="1" applyAlignment="1">
      <alignment horizontal="center" vertical="center" wrapText="1"/>
    </xf>
    <xf numFmtId="0" fontId="21" fillId="12" borderId="2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top"/>
    </xf>
    <xf numFmtId="0" fontId="23" fillId="0" borderId="0" xfId="0" applyFont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44" fontId="0" fillId="0" borderId="0" xfId="39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2" fillId="12" borderId="30" xfId="0" applyFont="1" applyFill="1" applyBorder="1" applyAlignment="1">
      <alignment horizontal="center" vertical="center" textRotation="90" wrapText="1"/>
    </xf>
    <xf numFmtId="0" fontId="12" fillId="12" borderId="31" xfId="0" applyFont="1" applyFill="1" applyBorder="1" applyAlignment="1">
      <alignment horizontal="center" vertical="center" textRotation="90" wrapText="1"/>
    </xf>
    <xf numFmtId="0" fontId="16" fillId="33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Border="1" applyAlignment="1">
      <alignment horizontal="left" wrapText="1"/>
    </xf>
    <xf numFmtId="44" fontId="6" fillId="37" borderId="32" xfId="39" applyFont="1" applyFill="1" applyBorder="1" applyAlignment="1">
      <alignment horizontal="center" vertical="center" textRotation="90" wrapText="1"/>
    </xf>
    <xf numFmtId="44" fontId="6" fillId="37" borderId="15" xfId="39" applyFont="1" applyFill="1" applyBorder="1" applyAlignment="1">
      <alignment horizontal="center" vertical="center" textRotation="90" wrapText="1"/>
    </xf>
    <xf numFmtId="44" fontId="6" fillId="0" borderId="32" xfId="39" applyFont="1" applyBorder="1" applyAlignment="1">
      <alignment horizontal="center" vertical="center" wrapText="1"/>
    </xf>
    <xf numFmtId="44" fontId="9" fillId="33" borderId="33" xfId="39" applyFont="1" applyFill="1" applyBorder="1" applyAlignment="1">
      <alignment horizontal="center" vertical="center" textRotation="90" wrapText="1"/>
    </xf>
    <xf numFmtId="44" fontId="9" fillId="33" borderId="34" xfId="39" applyFont="1" applyFill="1" applyBorder="1" applyAlignment="1">
      <alignment horizontal="center" vertical="center" textRotation="90" wrapText="1"/>
    </xf>
    <xf numFmtId="44" fontId="9" fillId="0" borderId="32" xfId="39" applyFont="1" applyBorder="1" applyAlignment="1">
      <alignment horizontal="center" vertical="center" wrapText="1"/>
    </xf>
    <xf numFmtId="44" fontId="9" fillId="0" borderId="15" xfId="39" applyFont="1" applyBorder="1" applyAlignment="1">
      <alignment horizontal="center" vertical="center" wrapText="1"/>
    </xf>
    <xf numFmtId="44" fontId="9" fillId="0" borderId="32" xfId="39" applyFont="1" applyBorder="1" applyAlignment="1">
      <alignment horizontal="center" vertical="center" textRotation="90" wrapText="1"/>
    </xf>
    <xf numFmtId="44" fontId="9" fillId="0" borderId="15" xfId="39" applyFont="1" applyBorder="1" applyAlignment="1">
      <alignment horizontal="center" vertical="center" textRotation="90" wrapText="1"/>
    </xf>
    <xf numFmtId="44" fontId="6" fillId="37" borderId="35" xfId="39" applyFont="1" applyFill="1" applyBorder="1" applyAlignment="1">
      <alignment horizontal="center" vertical="center" textRotation="90" wrapText="1"/>
    </xf>
    <xf numFmtId="44" fontId="6" fillId="37" borderId="36" xfId="39" applyFont="1" applyFill="1" applyBorder="1" applyAlignment="1">
      <alignment horizontal="center" vertical="center" textRotation="90" wrapText="1"/>
    </xf>
    <xf numFmtId="44" fontId="9" fillId="37" borderId="32" xfId="39" applyFont="1" applyFill="1" applyBorder="1" applyAlignment="1">
      <alignment horizontal="center" vertical="center" textRotation="90" wrapText="1"/>
    </xf>
    <xf numFmtId="44" fontId="9" fillId="37" borderId="15" xfId="39" applyFont="1" applyFill="1" applyBorder="1" applyAlignment="1">
      <alignment horizontal="center" vertical="center" textRotation="90" wrapText="1"/>
    </xf>
    <xf numFmtId="44" fontId="9" fillId="0" borderId="32" xfId="39" applyFont="1" applyBorder="1" applyAlignment="1">
      <alignment horizontal="center" vertical="center" textRotation="90" wrapText="1"/>
    </xf>
    <xf numFmtId="44" fontId="9" fillId="0" borderId="15" xfId="39" applyFont="1" applyBorder="1" applyAlignment="1">
      <alignment horizontal="center" vertical="center" textRotation="90" wrapText="1"/>
    </xf>
    <xf numFmtId="44" fontId="9" fillId="0" borderId="32" xfId="39" applyFont="1" applyFill="1" applyBorder="1" applyAlignment="1">
      <alignment horizontal="center" vertical="center" textRotation="90" wrapText="1"/>
    </xf>
    <xf numFmtId="44" fontId="9" fillId="0" borderId="15" xfId="39" applyFont="1" applyFill="1" applyBorder="1" applyAlignment="1">
      <alignment horizontal="center" vertical="center" textRotation="90" wrapText="1"/>
    </xf>
    <xf numFmtId="44" fontId="18" fillId="16" borderId="32" xfId="39" applyFont="1" applyFill="1" applyBorder="1" applyAlignment="1">
      <alignment horizontal="center" vertical="center" textRotation="90" wrapText="1"/>
    </xf>
    <xf numFmtId="44" fontId="18" fillId="16" borderId="15" xfId="39" applyFont="1" applyFill="1" applyBorder="1" applyAlignment="1">
      <alignment horizontal="center" vertical="center" textRotation="90" wrapText="1"/>
    </xf>
    <xf numFmtId="44" fontId="21" fillId="13" borderId="37" xfId="39" applyFont="1" applyFill="1" applyBorder="1" applyAlignment="1">
      <alignment horizontal="center" vertical="center" textRotation="90" wrapText="1"/>
    </xf>
    <xf numFmtId="44" fontId="21" fillId="13" borderId="38" xfId="39" applyFont="1" applyFill="1" applyBorder="1" applyAlignment="1">
      <alignment horizontal="center" vertical="center" textRotation="90" wrapText="1"/>
    </xf>
    <xf numFmtId="44" fontId="18" fillId="33" borderId="39" xfId="39" applyFont="1" applyFill="1" applyBorder="1" applyAlignment="1">
      <alignment horizontal="center" vertical="center" wrapText="1"/>
    </xf>
    <xf numFmtId="44" fontId="18" fillId="33" borderId="40" xfId="39" applyFont="1" applyFill="1" applyBorder="1" applyAlignment="1">
      <alignment horizontal="center" vertical="center" wrapText="1"/>
    </xf>
    <xf numFmtId="44" fontId="9" fillId="19" borderId="32" xfId="39" applyFont="1" applyFill="1" applyBorder="1" applyAlignment="1">
      <alignment horizontal="center" vertical="center" textRotation="90" wrapText="1"/>
    </xf>
    <xf numFmtId="44" fontId="9" fillId="19" borderId="15" xfId="39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wrapText="1"/>
    </xf>
    <xf numFmtId="0" fontId="16" fillId="34" borderId="0" xfId="0" applyFont="1" applyFill="1" applyBorder="1" applyAlignment="1" applyProtection="1">
      <alignment wrapText="1"/>
      <protection locked="0"/>
    </xf>
    <xf numFmtId="44" fontId="9" fillId="34" borderId="33" xfId="39" applyFont="1" applyFill="1" applyBorder="1" applyAlignment="1">
      <alignment horizontal="center" vertical="center" textRotation="90" wrapText="1"/>
    </xf>
    <xf numFmtId="44" fontId="9" fillId="34" borderId="34" xfId="39" applyFont="1" applyFill="1" applyBorder="1" applyAlignment="1">
      <alignment horizontal="center" vertical="center" textRotation="90" wrapText="1"/>
    </xf>
    <xf numFmtId="44" fontId="0" fillId="0" borderId="0" xfId="39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X36"/>
  <sheetViews>
    <sheetView tabSelected="1" zoomScale="60" zoomScaleNormal="60" zoomScaleSheetLayoutView="51" workbookViewId="0" topLeftCell="A1">
      <selection activeCell="A1" sqref="A1:Q1"/>
    </sheetView>
  </sheetViews>
  <sheetFormatPr defaultColWidth="17.25390625" defaultRowHeight="12.75"/>
  <cols>
    <col min="1" max="1" width="13.375" style="3" customWidth="1"/>
    <col min="2" max="2" width="37.00390625" style="2" customWidth="1"/>
    <col min="3" max="3" width="15.625" style="2" customWidth="1"/>
    <col min="4" max="4" width="44.25390625" style="2" customWidth="1"/>
    <col min="5" max="6" width="10.75390625" style="10" customWidth="1"/>
    <col min="7" max="7" width="8.125" style="10" customWidth="1"/>
    <col min="8" max="8" width="10.25390625" style="10" customWidth="1"/>
    <col min="9" max="9" width="10.75390625" style="9" customWidth="1"/>
    <col min="10" max="10" width="15.125" style="9" customWidth="1"/>
    <col min="11" max="11" width="16.125" style="10" customWidth="1"/>
    <col min="12" max="12" width="16.625" style="9" customWidth="1"/>
    <col min="13" max="13" width="17.25390625" style="9" customWidth="1"/>
    <col min="14" max="14" width="16.375" style="1" customWidth="1"/>
    <col min="15" max="15" width="21.375" style="1" customWidth="1"/>
    <col min="16" max="16" width="10.625" style="1" customWidth="1"/>
    <col min="17" max="17" width="13.75390625" style="14" customWidth="1"/>
    <col min="18" max="16384" width="17.25390625" style="1" customWidth="1"/>
  </cols>
  <sheetData>
    <row r="1" spans="1:18" s="7" customFormat="1" ht="49.5" customHeight="1">
      <c r="A1" s="121" t="s">
        <v>86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6"/>
    </row>
    <row r="2" spans="1:18" s="7" customFormat="1" ht="49.5" customHeight="1">
      <c r="A2" s="109" t="s">
        <v>88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6"/>
      <c r="Q2" s="16"/>
      <c r="R2" s="16"/>
    </row>
    <row r="3" spans="1:3" ht="24" customHeight="1">
      <c r="A3" s="108" t="s">
        <v>34</v>
      </c>
      <c r="B3" s="69"/>
      <c r="C3" s="69"/>
    </row>
    <row r="4" spans="1:24" s="37" customFormat="1" ht="35.25" customHeight="1">
      <c r="A4" s="120" t="s">
        <v>43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36"/>
      <c r="S4" s="32"/>
      <c r="T4" s="32"/>
      <c r="U4" s="32"/>
      <c r="V4" s="32"/>
      <c r="W4" s="32"/>
      <c r="X4" s="32"/>
    </row>
    <row r="5" spans="1:24" s="43" customFormat="1" ht="45" customHeight="1">
      <c r="A5" s="111" t="s">
        <v>89</v>
      </c>
      <c r="R5" s="42"/>
      <c r="S5" s="42"/>
      <c r="T5" s="42"/>
      <c r="U5" s="42"/>
      <c r="V5" s="42"/>
      <c r="W5" s="42"/>
      <c r="X5" s="42"/>
    </row>
    <row r="6" spans="1:17" s="5" customFormat="1" ht="30.75" customHeight="1" thickBot="1">
      <c r="A6" s="11"/>
      <c r="B6" s="4"/>
      <c r="C6" s="4"/>
      <c r="D6" s="4"/>
      <c r="E6" s="8"/>
      <c r="F6" s="8"/>
      <c r="G6" s="8"/>
      <c r="H6" s="8"/>
      <c r="I6" s="6"/>
      <c r="J6" s="6"/>
      <c r="K6" s="8"/>
      <c r="L6" s="6"/>
      <c r="M6" s="6"/>
      <c r="Q6" s="13"/>
    </row>
    <row r="7" spans="1:17" s="5" customFormat="1" ht="60.75" customHeight="1">
      <c r="A7" s="125" t="s">
        <v>4</v>
      </c>
      <c r="B7" s="127" t="s">
        <v>2</v>
      </c>
      <c r="C7" s="129" t="s">
        <v>3</v>
      </c>
      <c r="D7" s="127" t="s">
        <v>1</v>
      </c>
      <c r="E7" s="124" t="s">
        <v>51</v>
      </c>
      <c r="F7" s="124"/>
      <c r="G7" s="131" t="s">
        <v>21</v>
      </c>
      <c r="H7" s="122" t="s">
        <v>22</v>
      </c>
      <c r="I7" s="122" t="s">
        <v>23</v>
      </c>
      <c r="J7" s="122" t="s">
        <v>18</v>
      </c>
      <c r="K7" s="135" t="s">
        <v>19</v>
      </c>
      <c r="L7" s="135" t="s">
        <v>39</v>
      </c>
      <c r="M7" s="137" t="s">
        <v>20</v>
      </c>
      <c r="N7" s="139" t="s">
        <v>29</v>
      </c>
      <c r="O7" s="141" t="s">
        <v>87</v>
      </c>
      <c r="P7" s="133" t="s">
        <v>28</v>
      </c>
      <c r="Q7" s="118" t="s">
        <v>84</v>
      </c>
    </row>
    <row r="8" spans="1:17" s="5" customFormat="1" ht="128.25" customHeight="1" thickBot="1">
      <c r="A8" s="126"/>
      <c r="B8" s="128"/>
      <c r="C8" s="130"/>
      <c r="D8" s="128"/>
      <c r="E8" s="52" t="s">
        <v>24</v>
      </c>
      <c r="F8" s="52" t="s">
        <v>25</v>
      </c>
      <c r="G8" s="132"/>
      <c r="H8" s="123"/>
      <c r="I8" s="123"/>
      <c r="J8" s="123"/>
      <c r="K8" s="136"/>
      <c r="L8" s="136"/>
      <c r="M8" s="138"/>
      <c r="N8" s="140"/>
      <c r="O8" s="142"/>
      <c r="P8" s="134"/>
      <c r="Q8" s="119"/>
    </row>
    <row r="9" spans="1:17" s="12" customFormat="1" ht="57" customHeight="1" thickTop="1">
      <c r="A9" s="38" t="s">
        <v>46</v>
      </c>
      <c r="B9" s="90" t="s">
        <v>17</v>
      </c>
      <c r="C9" s="91" t="s">
        <v>15</v>
      </c>
      <c r="D9" s="90" t="s">
        <v>47</v>
      </c>
      <c r="E9" s="89" t="s">
        <v>27</v>
      </c>
      <c r="F9" s="89" t="s">
        <v>30</v>
      </c>
      <c r="G9" s="53" t="s">
        <v>0</v>
      </c>
      <c r="H9" s="53" t="s">
        <v>14</v>
      </c>
      <c r="I9" s="54">
        <v>84.8</v>
      </c>
      <c r="J9" s="54" t="s">
        <v>0</v>
      </c>
      <c r="K9" s="49">
        <v>67000</v>
      </c>
      <c r="L9" s="50">
        <v>50000</v>
      </c>
      <c r="M9" s="49">
        <v>50000</v>
      </c>
      <c r="N9" s="93">
        <v>50000</v>
      </c>
      <c r="O9" s="103">
        <v>50000</v>
      </c>
      <c r="P9" s="73">
        <f aca="true" t="shared" si="0" ref="P9:P17">O9/K9</f>
        <v>0.746268656716418</v>
      </c>
      <c r="Q9" s="100" t="s">
        <v>0</v>
      </c>
    </row>
    <row r="10" spans="1:17" s="12" customFormat="1" ht="57" customHeight="1">
      <c r="A10" s="38" t="s">
        <v>48</v>
      </c>
      <c r="B10" s="58" t="s">
        <v>49</v>
      </c>
      <c r="C10" s="59" t="s">
        <v>5</v>
      </c>
      <c r="D10" s="58" t="s">
        <v>50</v>
      </c>
      <c r="E10" s="57" t="s">
        <v>52</v>
      </c>
      <c r="F10" s="57" t="s">
        <v>53</v>
      </c>
      <c r="G10" s="53" t="s">
        <v>0</v>
      </c>
      <c r="H10" s="53" t="s">
        <v>0</v>
      </c>
      <c r="I10" s="54">
        <v>80.4</v>
      </c>
      <c r="J10" s="54" t="s">
        <v>0</v>
      </c>
      <c r="K10" s="46">
        <v>544000</v>
      </c>
      <c r="L10" s="47">
        <v>400000</v>
      </c>
      <c r="M10" s="46">
        <v>400000</v>
      </c>
      <c r="N10" s="94">
        <v>400000</v>
      </c>
      <c r="O10" s="104">
        <v>400000</v>
      </c>
      <c r="P10" s="97">
        <f t="shared" si="0"/>
        <v>0.7352941176470589</v>
      </c>
      <c r="Q10" s="99" t="s">
        <v>0</v>
      </c>
    </row>
    <row r="11" spans="1:17" s="12" customFormat="1" ht="57" customHeight="1">
      <c r="A11" s="38" t="s">
        <v>54</v>
      </c>
      <c r="B11" s="87" t="s">
        <v>16</v>
      </c>
      <c r="C11" s="88" t="s">
        <v>10</v>
      </c>
      <c r="D11" s="87" t="s">
        <v>55</v>
      </c>
      <c r="E11" s="89" t="s">
        <v>27</v>
      </c>
      <c r="F11" s="89" t="s">
        <v>56</v>
      </c>
      <c r="G11" s="53" t="s">
        <v>0</v>
      </c>
      <c r="H11" s="53" t="s">
        <v>0</v>
      </c>
      <c r="I11" s="54">
        <v>72.6</v>
      </c>
      <c r="J11" s="54" t="s">
        <v>0</v>
      </c>
      <c r="K11" s="46">
        <v>84000</v>
      </c>
      <c r="L11" s="47">
        <v>50000</v>
      </c>
      <c r="M11" s="46">
        <v>50000</v>
      </c>
      <c r="N11" s="94">
        <v>50000</v>
      </c>
      <c r="O11" s="104">
        <v>50000</v>
      </c>
      <c r="P11" s="97">
        <f t="shared" si="0"/>
        <v>0.5952380952380952</v>
      </c>
      <c r="Q11" s="99" t="s">
        <v>0</v>
      </c>
    </row>
    <row r="12" spans="1:17" s="12" customFormat="1" ht="57" customHeight="1">
      <c r="A12" s="38" t="s">
        <v>57</v>
      </c>
      <c r="B12" s="58" t="s">
        <v>49</v>
      </c>
      <c r="C12" s="59" t="s">
        <v>5</v>
      </c>
      <c r="D12" s="58" t="s">
        <v>58</v>
      </c>
      <c r="E12" s="57" t="s">
        <v>59</v>
      </c>
      <c r="F12" s="57" t="s">
        <v>60</v>
      </c>
      <c r="G12" s="53" t="s">
        <v>0</v>
      </c>
      <c r="H12" s="53" t="s">
        <v>0</v>
      </c>
      <c r="I12" s="54">
        <v>71.6</v>
      </c>
      <c r="J12" s="54" t="s">
        <v>0</v>
      </c>
      <c r="K12" s="46">
        <v>537000</v>
      </c>
      <c r="L12" s="47">
        <v>400000</v>
      </c>
      <c r="M12" s="46">
        <v>400000</v>
      </c>
      <c r="N12" s="94">
        <v>400000</v>
      </c>
      <c r="O12" s="104">
        <v>221250</v>
      </c>
      <c r="P12" s="97">
        <f t="shared" si="0"/>
        <v>0.41201117318435754</v>
      </c>
      <c r="Q12" s="107" t="s">
        <v>7</v>
      </c>
    </row>
    <row r="13" spans="1:17" s="12" customFormat="1" ht="57" customHeight="1">
      <c r="A13" s="38" t="s">
        <v>61</v>
      </c>
      <c r="B13" s="58" t="s">
        <v>12</v>
      </c>
      <c r="C13" s="59" t="s">
        <v>10</v>
      </c>
      <c r="D13" s="58" t="s">
        <v>13</v>
      </c>
      <c r="E13" s="57" t="s">
        <v>40</v>
      </c>
      <c r="F13" s="57" t="s">
        <v>62</v>
      </c>
      <c r="G13" s="53" t="s">
        <v>0</v>
      </c>
      <c r="H13" s="53" t="s">
        <v>0</v>
      </c>
      <c r="I13" s="54">
        <v>65.4</v>
      </c>
      <c r="J13" s="54" t="s">
        <v>0</v>
      </c>
      <c r="K13" s="46">
        <v>119500</v>
      </c>
      <c r="L13" s="47">
        <v>70000</v>
      </c>
      <c r="M13" s="46">
        <v>70000</v>
      </c>
      <c r="N13" s="94">
        <v>70000</v>
      </c>
      <c r="O13" s="105">
        <v>0</v>
      </c>
      <c r="P13" s="97">
        <f t="shared" si="0"/>
        <v>0</v>
      </c>
      <c r="Q13" s="107" t="s">
        <v>7</v>
      </c>
    </row>
    <row r="14" spans="1:17" s="12" customFormat="1" ht="57" customHeight="1">
      <c r="A14" s="38" t="s">
        <v>63</v>
      </c>
      <c r="B14" s="87" t="s">
        <v>11</v>
      </c>
      <c r="C14" s="88" t="s">
        <v>6</v>
      </c>
      <c r="D14" s="87" t="s">
        <v>64</v>
      </c>
      <c r="E14" s="89" t="s">
        <v>40</v>
      </c>
      <c r="F14" s="89" t="s">
        <v>65</v>
      </c>
      <c r="G14" s="53" t="s">
        <v>0</v>
      </c>
      <c r="H14" s="53" t="s">
        <v>0</v>
      </c>
      <c r="I14" s="54">
        <v>65.2</v>
      </c>
      <c r="J14" s="54" t="s">
        <v>0</v>
      </c>
      <c r="K14" s="46">
        <v>265500</v>
      </c>
      <c r="L14" s="47">
        <v>50000</v>
      </c>
      <c r="M14" s="46">
        <v>50000</v>
      </c>
      <c r="N14" s="94">
        <v>50000</v>
      </c>
      <c r="O14" s="105">
        <v>0</v>
      </c>
      <c r="P14" s="97">
        <f t="shared" si="0"/>
        <v>0</v>
      </c>
      <c r="Q14" s="107" t="s">
        <v>7</v>
      </c>
    </row>
    <row r="15" spans="1:17" s="12" customFormat="1" ht="57" customHeight="1">
      <c r="A15" s="38" t="s">
        <v>66</v>
      </c>
      <c r="B15" s="87" t="s">
        <v>16</v>
      </c>
      <c r="C15" s="88" t="s">
        <v>10</v>
      </c>
      <c r="D15" s="87" t="s">
        <v>67</v>
      </c>
      <c r="E15" s="89" t="s">
        <v>27</v>
      </c>
      <c r="F15" s="89" t="s">
        <v>40</v>
      </c>
      <c r="G15" s="53" t="s">
        <v>0</v>
      </c>
      <c r="H15" s="53" t="s">
        <v>7</v>
      </c>
      <c r="I15" s="54">
        <v>64.8</v>
      </c>
      <c r="J15" s="86" t="s">
        <v>68</v>
      </c>
      <c r="K15" s="46">
        <v>50000</v>
      </c>
      <c r="L15" s="47">
        <v>37500</v>
      </c>
      <c r="M15" s="46">
        <v>37500</v>
      </c>
      <c r="N15" s="95">
        <v>0</v>
      </c>
      <c r="O15" s="105">
        <v>0</v>
      </c>
      <c r="P15" s="97">
        <f t="shared" si="0"/>
        <v>0</v>
      </c>
      <c r="Q15" s="99" t="s">
        <v>0</v>
      </c>
    </row>
    <row r="16" spans="1:17" s="12" customFormat="1" ht="57" customHeight="1" thickBot="1">
      <c r="A16" s="38" t="s">
        <v>69</v>
      </c>
      <c r="B16" s="87" t="s">
        <v>70</v>
      </c>
      <c r="C16" s="88" t="s">
        <v>9</v>
      </c>
      <c r="D16" s="87" t="s">
        <v>71</v>
      </c>
      <c r="E16" s="89" t="s">
        <v>72</v>
      </c>
      <c r="F16" s="89" t="s">
        <v>31</v>
      </c>
      <c r="G16" s="53" t="s">
        <v>0</v>
      </c>
      <c r="H16" s="53" t="s">
        <v>7</v>
      </c>
      <c r="I16" s="54">
        <v>57.4</v>
      </c>
      <c r="J16" s="92" t="s">
        <v>73</v>
      </c>
      <c r="K16" s="46">
        <v>200000</v>
      </c>
      <c r="L16" s="48">
        <v>50000</v>
      </c>
      <c r="M16" s="46">
        <v>50000</v>
      </c>
      <c r="N16" s="95">
        <v>0</v>
      </c>
      <c r="O16" s="105">
        <v>0</v>
      </c>
      <c r="P16" s="98">
        <f t="shared" si="0"/>
        <v>0</v>
      </c>
      <c r="Q16" s="101" t="s">
        <v>0</v>
      </c>
    </row>
    <row r="17" spans="1:17" s="12" customFormat="1" ht="57" customHeight="1" thickBot="1">
      <c r="A17" s="34" t="s">
        <v>8</v>
      </c>
      <c r="B17" s="33" t="s">
        <v>38</v>
      </c>
      <c r="C17" s="33" t="s">
        <v>38</v>
      </c>
      <c r="D17" s="33" t="s">
        <v>38</v>
      </c>
      <c r="E17" s="33" t="s">
        <v>38</v>
      </c>
      <c r="F17" s="33" t="s">
        <v>38</v>
      </c>
      <c r="G17" s="79">
        <v>0</v>
      </c>
      <c r="H17" s="79">
        <v>2</v>
      </c>
      <c r="I17" s="82">
        <f aca="true" t="shared" si="1" ref="I17:N17">SUM(I9:I16)</f>
        <v>562.1999999999999</v>
      </c>
      <c r="J17" s="81" t="s">
        <v>38</v>
      </c>
      <c r="K17" s="35">
        <f t="shared" si="1"/>
        <v>1867000</v>
      </c>
      <c r="L17" s="35">
        <f t="shared" si="1"/>
        <v>1107500</v>
      </c>
      <c r="M17" s="35">
        <f t="shared" si="1"/>
        <v>1107500</v>
      </c>
      <c r="N17" s="96">
        <f t="shared" si="1"/>
        <v>1020000</v>
      </c>
      <c r="O17" s="106">
        <f>SUM(O9:O16)</f>
        <v>721250</v>
      </c>
      <c r="P17" s="83">
        <f t="shared" si="0"/>
        <v>0.38631494376004283</v>
      </c>
      <c r="Q17" s="102">
        <v>3</v>
      </c>
    </row>
    <row r="18" spans="1:17" s="12" customFormat="1" ht="49.5" customHeight="1">
      <c r="A18" s="63" t="s">
        <v>85</v>
      </c>
      <c r="B18" s="64"/>
      <c r="C18" s="68"/>
      <c r="D18" s="65"/>
      <c r="E18" s="65"/>
      <c r="F18" s="65"/>
      <c r="G18" s="65"/>
      <c r="H18" s="65"/>
      <c r="I18" s="65"/>
      <c r="J18" s="65"/>
      <c r="K18" s="29"/>
      <c r="L18" s="29"/>
      <c r="M18" s="29"/>
      <c r="N18" s="66"/>
      <c r="O18" s="67"/>
      <c r="P18" s="15"/>
      <c r="Q18" s="13"/>
    </row>
    <row r="19" spans="1:15" ht="27.75">
      <c r="A19" s="19"/>
      <c r="B19" s="20"/>
      <c r="C19" s="22"/>
      <c r="D19" s="23"/>
      <c r="E19" s="151" t="s">
        <v>92</v>
      </c>
      <c r="F19" s="25"/>
      <c r="G19" s="25"/>
      <c r="H19" s="25"/>
      <c r="I19" s="26"/>
      <c r="J19" s="26"/>
      <c r="K19" s="21"/>
      <c r="L19" s="29"/>
      <c r="M19" s="21"/>
      <c r="N19" s="27"/>
      <c r="O19" s="27"/>
    </row>
    <row r="20" spans="1:15" ht="23.25" customHeight="1">
      <c r="A20" s="60"/>
      <c r="B20" s="62" t="s">
        <v>44</v>
      </c>
      <c r="C20" s="22"/>
      <c r="D20" s="23"/>
      <c r="E20" s="25"/>
      <c r="F20" s="25"/>
      <c r="G20" s="25"/>
      <c r="H20" s="25"/>
      <c r="I20" s="26"/>
      <c r="J20" s="26"/>
      <c r="K20" s="21"/>
      <c r="L20" s="21"/>
      <c r="M20" s="21"/>
      <c r="N20" s="27"/>
      <c r="O20" s="27"/>
    </row>
    <row r="21" spans="1:15" ht="23.25" customHeight="1">
      <c r="A21" s="61"/>
      <c r="B21" s="62" t="s">
        <v>45</v>
      </c>
      <c r="C21" s="40"/>
      <c r="D21" s="23"/>
      <c r="E21" s="25"/>
      <c r="F21" s="25"/>
      <c r="G21" s="25"/>
      <c r="H21" s="25"/>
      <c r="I21" s="26"/>
      <c r="J21" s="26"/>
      <c r="K21" s="21"/>
      <c r="L21" s="21"/>
      <c r="M21" s="21"/>
      <c r="N21" s="27"/>
      <c r="O21" s="27"/>
    </row>
    <row r="22" spans="1:15" ht="27.75">
      <c r="A22" s="19"/>
      <c r="B22" s="24"/>
      <c r="C22" s="28"/>
      <c r="D22" s="28"/>
      <c r="E22" s="25"/>
      <c r="F22" s="25"/>
      <c r="G22" s="25"/>
      <c r="H22" s="25"/>
      <c r="I22" s="26"/>
      <c r="J22" s="26"/>
      <c r="K22" s="29"/>
      <c r="L22" s="29"/>
      <c r="M22" s="29"/>
      <c r="N22" s="27"/>
      <c r="O22" s="27"/>
    </row>
    <row r="23" spans="1:15" ht="27.75">
      <c r="A23" s="17"/>
      <c r="B23" s="18"/>
      <c r="C23" s="30"/>
      <c r="D23" s="31"/>
      <c r="E23" s="25"/>
      <c r="F23" s="25"/>
      <c r="G23" s="25"/>
      <c r="H23" s="25"/>
      <c r="I23" s="26"/>
      <c r="J23" s="26"/>
      <c r="K23" s="25"/>
      <c r="L23" s="26"/>
      <c r="M23" s="29"/>
      <c r="N23" s="27"/>
      <c r="O23" s="27"/>
    </row>
    <row r="24" spans="1:15" ht="27.75">
      <c r="A24" s="17"/>
      <c r="B24" s="18"/>
      <c r="C24" s="30"/>
      <c r="D24" s="31"/>
      <c r="E24" s="25"/>
      <c r="F24" s="25"/>
      <c r="G24" s="25"/>
      <c r="H24" s="25"/>
      <c r="I24" s="26"/>
      <c r="J24" s="26"/>
      <c r="K24" s="25"/>
      <c r="L24" s="26"/>
      <c r="M24" s="26"/>
      <c r="N24" s="27"/>
      <c r="O24" s="27"/>
    </row>
    <row r="25" spans="1:15" ht="27.75">
      <c r="A25" s="39"/>
      <c r="C25" s="31"/>
      <c r="D25" s="31"/>
      <c r="E25" s="25"/>
      <c r="F25" s="25"/>
      <c r="G25" s="25"/>
      <c r="H25" s="25"/>
      <c r="I25" s="26"/>
      <c r="J25" s="26"/>
      <c r="K25" s="25"/>
      <c r="L25" s="26"/>
      <c r="M25" s="26"/>
      <c r="N25" s="27"/>
      <c r="O25" s="27"/>
    </row>
    <row r="26" spans="3:15" ht="27.75">
      <c r="C26" s="31"/>
      <c r="D26" s="31"/>
      <c r="E26" s="25"/>
      <c r="F26" s="25"/>
      <c r="G26" s="25"/>
      <c r="H26" s="25"/>
      <c r="I26" s="26"/>
      <c r="J26" s="26"/>
      <c r="K26" s="25"/>
      <c r="L26" s="26"/>
      <c r="M26" s="26"/>
      <c r="N26" s="27"/>
      <c r="O26" s="27"/>
    </row>
    <row r="27" spans="3:15" ht="27.75">
      <c r="C27" s="31"/>
      <c r="D27" s="31"/>
      <c r="E27" s="25"/>
      <c r="F27" s="25"/>
      <c r="G27" s="25"/>
      <c r="H27" s="25"/>
      <c r="I27" s="26"/>
      <c r="J27" s="26"/>
      <c r="K27" s="25"/>
      <c r="L27" s="26"/>
      <c r="M27" s="26"/>
      <c r="N27" s="27"/>
      <c r="O27" s="27"/>
    </row>
    <row r="28" spans="3:15" ht="27.75">
      <c r="C28" s="31"/>
      <c r="D28" s="31"/>
      <c r="E28" s="25"/>
      <c r="F28" s="25"/>
      <c r="G28" s="25"/>
      <c r="H28" s="25"/>
      <c r="I28" s="26"/>
      <c r="J28" s="26"/>
      <c r="K28" s="25"/>
      <c r="L28" s="26"/>
      <c r="M28" s="26"/>
      <c r="N28" s="27"/>
      <c r="O28" s="27"/>
    </row>
    <row r="29" spans="3:15" ht="27.75">
      <c r="C29" s="31"/>
      <c r="D29" s="31"/>
      <c r="E29" s="25"/>
      <c r="F29" s="25"/>
      <c r="G29" s="25"/>
      <c r="H29" s="25"/>
      <c r="I29" s="26"/>
      <c r="J29" s="26"/>
      <c r="K29" s="25"/>
      <c r="L29" s="26"/>
      <c r="M29" s="26"/>
      <c r="N29" s="27"/>
      <c r="O29" s="27"/>
    </row>
    <row r="30" spans="3:15" ht="27.75">
      <c r="C30" s="31"/>
      <c r="D30" s="31"/>
      <c r="E30" s="25"/>
      <c r="F30" s="25"/>
      <c r="G30" s="25"/>
      <c r="H30" s="25"/>
      <c r="I30" s="26"/>
      <c r="J30" s="26"/>
      <c r="K30" s="25"/>
      <c r="L30" s="26"/>
      <c r="M30" s="26"/>
      <c r="N30" s="27"/>
      <c r="O30" s="27"/>
    </row>
    <row r="31" spans="3:15" ht="27.75">
      <c r="C31" s="31"/>
      <c r="D31" s="31"/>
      <c r="E31" s="25"/>
      <c r="F31" s="25"/>
      <c r="G31" s="25"/>
      <c r="H31" s="25"/>
      <c r="I31" s="26"/>
      <c r="J31" s="26"/>
      <c r="K31" s="25"/>
      <c r="L31" s="26"/>
      <c r="M31" s="26"/>
      <c r="N31" s="27"/>
      <c r="O31" s="27"/>
    </row>
    <row r="32" spans="3:15" ht="27.75">
      <c r="C32" s="31"/>
      <c r="D32" s="31"/>
      <c r="E32" s="25"/>
      <c r="F32" s="25"/>
      <c r="G32" s="25"/>
      <c r="H32" s="25"/>
      <c r="I32" s="26"/>
      <c r="J32" s="26"/>
      <c r="K32" s="25"/>
      <c r="L32" s="26"/>
      <c r="M32" s="26"/>
      <c r="N32" s="27"/>
      <c r="O32" s="27"/>
    </row>
    <row r="33" spans="3:15" ht="27.75">
      <c r="C33" s="31"/>
      <c r="D33" s="31"/>
      <c r="E33" s="25"/>
      <c r="F33" s="25"/>
      <c r="G33" s="25"/>
      <c r="H33" s="25"/>
      <c r="I33" s="26"/>
      <c r="J33" s="26"/>
      <c r="K33" s="25"/>
      <c r="L33" s="26"/>
      <c r="M33" s="26"/>
      <c r="N33" s="27"/>
      <c r="O33" s="27"/>
    </row>
    <row r="34" spans="3:15" ht="27.75">
      <c r="C34" s="31"/>
      <c r="D34" s="31"/>
      <c r="E34" s="25"/>
      <c r="F34" s="25"/>
      <c r="G34" s="25"/>
      <c r="H34" s="25"/>
      <c r="I34" s="26"/>
      <c r="J34" s="26"/>
      <c r="K34" s="25"/>
      <c r="L34" s="26"/>
      <c r="M34" s="26"/>
      <c r="N34" s="27"/>
      <c r="O34" s="27"/>
    </row>
    <row r="35" spans="3:15" ht="27.75">
      <c r="C35" s="31"/>
      <c r="D35" s="31"/>
      <c r="E35" s="25"/>
      <c r="F35" s="25"/>
      <c r="G35" s="25"/>
      <c r="H35" s="25"/>
      <c r="I35" s="26"/>
      <c r="J35" s="26"/>
      <c r="K35" s="25"/>
      <c r="L35" s="26"/>
      <c r="M35" s="26"/>
      <c r="N35" s="27"/>
      <c r="O35" s="27"/>
    </row>
    <row r="36" spans="3:15" ht="27.75">
      <c r="C36" s="31"/>
      <c r="D36" s="31"/>
      <c r="E36" s="25"/>
      <c r="F36" s="25"/>
      <c r="G36" s="25"/>
      <c r="H36" s="25"/>
      <c r="I36" s="26"/>
      <c r="J36" s="26"/>
      <c r="K36" s="25"/>
      <c r="L36" s="26"/>
      <c r="M36" s="26"/>
      <c r="N36" s="27"/>
      <c r="O36" s="27"/>
    </row>
  </sheetData>
  <sheetProtection/>
  <autoFilter ref="A8:N17"/>
  <mergeCells count="18">
    <mergeCell ref="P7:P8"/>
    <mergeCell ref="I7:I8"/>
    <mergeCell ref="J7:J8"/>
    <mergeCell ref="K7:K8"/>
    <mergeCell ref="L7:L8"/>
    <mergeCell ref="M7:M8"/>
    <mergeCell ref="N7:N8"/>
    <mergeCell ref="O7:O8"/>
    <mergeCell ref="Q7:Q8"/>
    <mergeCell ref="A4:Q4"/>
    <mergeCell ref="A1:Q1"/>
    <mergeCell ref="H7:H8"/>
    <mergeCell ref="E7:F7"/>
    <mergeCell ref="A7:A8"/>
    <mergeCell ref="B7:B8"/>
    <mergeCell ref="C7:C8"/>
    <mergeCell ref="D7:D8"/>
    <mergeCell ref="G7:G8"/>
  </mergeCells>
  <dataValidations count="1">
    <dataValidation operator="lessThanOrEqual" allowBlank="1" showInputMessage="1" showErrorMessage="1" sqref="L9:L16"/>
  </dataValidations>
  <printOptions horizontalCentered="1"/>
  <pageMargins left="0.3937007874015748" right="0.3937007874015748" top="0.4330708661417323" bottom="0.3937007874015748" header="0.1968503937007874" footer="0.1968503937007874"/>
  <pageSetup horizontalDpi="600" verticalDpi="600" orientation="landscape" paperSize="9" scale="49" r:id="rId1"/>
  <headerFooter alignWithMargins="0">
    <oddHeader>&amp;RPříloha č. 3 a)</oddHeader>
    <oddFooter>&amp;L&amp;"Arial CE,Kurzíva"&amp;11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Z31"/>
  <sheetViews>
    <sheetView zoomScale="60" zoomScaleNormal="60" zoomScaleSheetLayoutView="51" workbookViewId="0" topLeftCell="A1">
      <selection activeCell="A1" sqref="A1:Q1"/>
    </sheetView>
  </sheetViews>
  <sheetFormatPr defaultColWidth="17.25390625" defaultRowHeight="12.75"/>
  <cols>
    <col min="1" max="1" width="14.375" style="3" customWidth="1"/>
    <col min="2" max="2" width="38.75390625" style="2" customWidth="1"/>
    <col min="3" max="3" width="15.625" style="2" customWidth="1"/>
    <col min="4" max="4" width="42.25390625" style="2" customWidth="1"/>
    <col min="5" max="5" width="8.75390625" style="10" customWidth="1"/>
    <col min="6" max="6" width="9.125" style="10" customWidth="1"/>
    <col min="7" max="8" width="10.75390625" style="10" customWidth="1"/>
    <col min="9" max="9" width="10.75390625" style="9" customWidth="1"/>
    <col min="10" max="10" width="15.75390625" style="9" customWidth="1"/>
    <col min="11" max="11" width="16.625" style="10" customWidth="1"/>
    <col min="12" max="12" width="18.125" style="9" customWidth="1"/>
    <col min="13" max="13" width="18.875" style="9" customWidth="1"/>
    <col min="14" max="14" width="19.875" style="1" customWidth="1"/>
    <col min="15" max="17" width="10.75390625" style="1" customWidth="1"/>
    <col min="18" max="18" width="17.25390625" style="1" customWidth="1"/>
    <col min="19" max="19" width="17.25390625" style="14" customWidth="1"/>
    <col min="20" max="16384" width="17.25390625" style="1" customWidth="1"/>
  </cols>
  <sheetData>
    <row r="1" spans="1:20" s="7" customFormat="1" ht="49.5" customHeight="1">
      <c r="A1" s="147" t="s">
        <v>42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6"/>
      <c r="S1" s="16"/>
      <c r="T1" s="16"/>
    </row>
    <row r="2" spans="1:19" s="116" customFormat="1" ht="44.25">
      <c r="A2" s="109" t="s">
        <v>90</v>
      </c>
      <c r="B2" s="112"/>
      <c r="C2" s="112"/>
      <c r="D2" s="113"/>
      <c r="E2" s="114"/>
      <c r="F2" s="114"/>
      <c r="G2" s="114"/>
      <c r="H2" s="114"/>
      <c r="I2" s="115"/>
      <c r="J2" s="115"/>
      <c r="K2" s="114"/>
      <c r="L2" s="115"/>
      <c r="M2" s="115"/>
      <c r="S2" s="117"/>
    </row>
    <row r="3" spans="1:26" s="37" customFormat="1" ht="33" customHeight="1">
      <c r="A3" s="108" t="s">
        <v>34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2"/>
      <c r="V3" s="32"/>
      <c r="W3" s="32"/>
      <c r="X3" s="32"/>
      <c r="Y3" s="32"/>
      <c r="Z3" s="32"/>
    </row>
    <row r="4" spans="1:26" s="43" customFormat="1" ht="50.25" customHeight="1">
      <c r="A4" s="148" t="s">
        <v>74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41"/>
      <c r="S4" s="42"/>
      <c r="T4" s="42"/>
      <c r="U4" s="42"/>
      <c r="V4" s="42"/>
      <c r="W4" s="42"/>
      <c r="X4" s="42"/>
      <c r="Y4" s="42"/>
      <c r="Z4" s="42"/>
    </row>
    <row r="5" spans="1:26" s="43" customFormat="1" ht="45" customHeight="1">
      <c r="A5" s="110" t="s">
        <v>91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  <c r="T5" s="42"/>
      <c r="U5" s="42"/>
      <c r="V5" s="42"/>
      <c r="W5" s="42"/>
      <c r="X5" s="42"/>
      <c r="Y5" s="42"/>
      <c r="Z5" s="42"/>
    </row>
    <row r="6" spans="1:19" s="5" customFormat="1" ht="26.25" customHeight="1" thickBot="1">
      <c r="A6" s="11"/>
      <c r="B6" s="4"/>
      <c r="C6" s="4"/>
      <c r="D6" s="4"/>
      <c r="E6" s="8"/>
      <c r="F6" s="8"/>
      <c r="G6" s="8"/>
      <c r="H6" s="8"/>
      <c r="I6" s="6"/>
      <c r="J6" s="6"/>
      <c r="K6" s="8"/>
      <c r="L6" s="6"/>
      <c r="M6" s="6"/>
      <c r="S6" s="13"/>
    </row>
    <row r="7" spans="1:19" s="5" customFormat="1" ht="60.75" customHeight="1">
      <c r="A7" s="149" t="s">
        <v>4</v>
      </c>
      <c r="B7" s="127" t="s">
        <v>2</v>
      </c>
      <c r="C7" s="129" t="s">
        <v>3</v>
      </c>
      <c r="D7" s="127" t="s">
        <v>1</v>
      </c>
      <c r="E7" s="124" t="s">
        <v>26</v>
      </c>
      <c r="F7" s="124"/>
      <c r="G7" s="122" t="s">
        <v>21</v>
      </c>
      <c r="H7" s="122" t="s">
        <v>22</v>
      </c>
      <c r="I7" s="122" t="s">
        <v>23</v>
      </c>
      <c r="J7" s="122" t="s">
        <v>18</v>
      </c>
      <c r="K7" s="135" t="s">
        <v>19</v>
      </c>
      <c r="L7" s="135" t="s">
        <v>39</v>
      </c>
      <c r="M7" s="145" t="s">
        <v>20</v>
      </c>
      <c r="N7" s="139" t="s">
        <v>29</v>
      </c>
      <c r="O7" s="133" t="s">
        <v>28</v>
      </c>
      <c r="P7" s="143" t="s">
        <v>35</v>
      </c>
      <c r="Q7" s="144"/>
      <c r="S7" s="13"/>
    </row>
    <row r="8" spans="1:19" s="5" customFormat="1" ht="128.25" customHeight="1" thickBot="1">
      <c r="A8" s="150"/>
      <c r="B8" s="128"/>
      <c r="C8" s="130"/>
      <c r="D8" s="128"/>
      <c r="E8" s="52" t="s">
        <v>24</v>
      </c>
      <c r="F8" s="52" t="s">
        <v>25</v>
      </c>
      <c r="G8" s="123"/>
      <c r="H8" s="123"/>
      <c r="I8" s="123"/>
      <c r="J8" s="123"/>
      <c r="K8" s="136"/>
      <c r="L8" s="136"/>
      <c r="M8" s="146"/>
      <c r="N8" s="140"/>
      <c r="O8" s="134"/>
      <c r="P8" s="76" t="s">
        <v>36</v>
      </c>
      <c r="Q8" s="74" t="s">
        <v>37</v>
      </c>
      <c r="S8" s="13"/>
    </row>
    <row r="9" spans="1:19" s="12" customFormat="1" ht="60" customHeight="1" thickTop="1">
      <c r="A9" s="44" t="s">
        <v>75</v>
      </c>
      <c r="B9" s="70" t="s">
        <v>16</v>
      </c>
      <c r="C9" s="71" t="s">
        <v>10</v>
      </c>
      <c r="D9" s="70" t="s">
        <v>76</v>
      </c>
      <c r="E9" s="72" t="s">
        <v>27</v>
      </c>
      <c r="F9" s="72" t="s">
        <v>32</v>
      </c>
      <c r="G9" s="53" t="s">
        <v>0</v>
      </c>
      <c r="H9" s="53" t="s">
        <v>0</v>
      </c>
      <c r="I9" s="54">
        <v>78.6</v>
      </c>
      <c r="J9" s="54" t="s">
        <v>0</v>
      </c>
      <c r="K9" s="49">
        <v>152000</v>
      </c>
      <c r="L9" s="50">
        <v>50000</v>
      </c>
      <c r="M9" s="51">
        <v>50000</v>
      </c>
      <c r="N9" s="55">
        <v>50000</v>
      </c>
      <c r="O9" s="73">
        <f>N9/K9</f>
        <v>0.32894736842105265</v>
      </c>
      <c r="P9" s="77" t="s">
        <v>7</v>
      </c>
      <c r="Q9" s="75">
        <f>N9*75%</f>
        <v>37500</v>
      </c>
      <c r="R9" s="15"/>
      <c r="S9" s="13"/>
    </row>
    <row r="10" spans="1:19" s="12" customFormat="1" ht="60" customHeight="1" thickBot="1">
      <c r="A10" s="44" t="s">
        <v>77</v>
      </c>
      <c r="B10" s="70" t="s">
        <v>78</v>
      </c>
      <c r="C10" s="71" t="s">
        <v>5</v>
      </c>
      <c r="D10" s="70" t="s">
        <v>79</v>
      </c>
      <c r="E10" s="72" t="s">
        <v>80</v>
      </c>
      <c r="F10" s="72" t="s">
        <v>81</v>
      </c>
      <c r="G10" s="53" t="s">
        <v>0</v>
      </c>
      <c r="H10" s="53" t="s">
        <v>0</v>
      </c>
      <c r="I10" s="54">
        <v>65.4</v>
      </c>
      <c r="J10" s="54" t="s">
        <v>0</v>
      </c>
      <c r="K10" s="49">
        <v>66500</v>
      </c>
      <c r="L10" s="50">
        <v>49800</v>
      </c>
      <c r="M10" s="51">
        <v>49800</v>
      </c>
      <c r="N10" s="55">
        <v>26250</v>
      </c>
      <c r="O10" s="73">
        <f>N10/K10</f>
        <v>0.39473684210526316</v>
      </c>
      <c r="P10" s="78" t="s">
        <v>41</v>
      </c>
      <c r="Q10" s="75">
        <v>0</v>
      </c>
      <c r="R10" s="15"/>
      <c r="S10" s="13"/>
    </row>
    <row r="11" spans="1:19" s="12" customFormat="1" ht="48" customHeight="1" thickBot="1">
      <c r="A11" s="34" t="s">
        <v>8</v>
      </c>
      <c r="B11" s="80" t="s">
        <v>38</v>
      </c>
      <c r="C11" s="80" t="s">
        <v>38</v>
      </c>
      <c r="D11" s="80" t="s">
        <v>38</v>
      </c>
      <c r="E11" s="80" t="s">
        <v>38</v>
      </c>
      <c r="F11" s="80" t="s">
        <v>38</v>
      </c>
      <c r="G11" s="79">
        <v>0</v>
      </c>
      <c r="H11" s="79">
        <v>0</v>
      </c>
      <c r="I11" s="82">
        <f>SUM(I9:I10)</f>
        <v>144</v>
      </c>
      <c r="J11" s="81" t="s">
        <v>38</v>
      </c>
      <c r="K11" s="35">
        <f>SUM(K9:K10)</f>
        <v>218500</v>
      </c>
      <c r="L11" s="35">
        <f>SUM(L9:L10)</f>
        <v>99800</v>
      </c>
      <c r="M11" s="35">
        <f>SUM(M9:M10)</f>
        <v>99800</v>
      </c>
      <c r="N11" s="56">
        <f>SUM(N9:N10)</f>
        <v>76250</v>
      </c>
      <c r="O11" s="83">
        <f>N11/K11</f>
        <v>0.3489702517162471</v>
      </c>
      <c r="P11" s="85">
        <v>1</v>
      </c>
      <c r="Q11" s="84">
        <f>SUM(Q9:Q10)</f>
        <v>37500</v>
      </c>
      <c r="R11" s="15"/>
      <c r="S11" s="13"/>
    </row>
    <row r="12" spans="1:19" s="12" customFormat="1" ht="42.75" customHeight="1">
      <c r="A12" s="63" t="s">
        <v>33</v>
      </c>
      <c r="B12" s="64"/>
      <c r="C12" s="68" t="s">
        <v>82</v>
      </c>
      <c r="D12" s="65"/>
      <c r="E12" s="65"/>
      <c r="F12" s="65"/>
      <c r="G12" s="65"/>
      <c r="H12" s="65"/>
      <c r="I12" s="65"/>
      <c r="J12" s="65"/>
      <c r="K12" s="29"/>
      <c r="L12" s="29"/>
      <c r="M12" s="29"/>
      <c r="N12" s="66"/>
      <c r="O12" s="66"/>
      <c r="P12" s="66"/>
      <c r="Q12" s="67"/>
      <c r="R12" s="15"/>
      <c r="S12" s="13"/>
    </row>
    <row r="13" spans="1:19" s="12" customFormat="1" ht="24.75" customHeight="1">
      <c r="A13" s="63"/>
      <c r="B13" s="64"/>
      <c r="C13" s="68" t="s">
        <v>83</v>
      </c>
      <c r="D13" s="65"/>
      <c r="E13" s="65"/>
      <c r="F13" s="65"/>
      <c r="G13" s="65"/>
      <c r="H13" s="65"/>
      <c r="I13" s="65"/>
      <c r="J13" s="65"/>
      <c r="K13" s="29"/>
      <c r="L13" s="29"/>
      <c r="M13" s="29"/>
      <c r="N13" s="66"/>
      <c r="O13" s="66"/>
      <c r="P13" s="66"/>
      <c r="Q13" s="67"/>
      <c r="R13" s="15"/>
      <c r="S13" s="13"/>
    </row>
    <row r="14" spans="1:19" ht="27.75">
      <c r="A14" s="22"/>
      <c r="B14" s="23"/>
      <c r="C14" s="25"/>
      <c r="D14" s="25"/>
      <c r="E14" s="25"/>
      <c r="F14" s="25"/>
      <c r="G14" s="26"/>
      <c r="H14" s="26"/>
      <c r="I14" s="21"/>
      <c r="J14" s="29"/>
      <c r="K14" s="21"/>
      <c r="L14" s="27"/>
      <c r="M14" s="27"/>
      <c r="N14" s="27"/>
      <c r="O14" s="27"/>
      <c r="Q14" s="14"/>
      <c r="S14" s="1"/>
    </row>
    <row r="15" spans="1:19" ht="27.75">
      <c r="A15" s="22"/>
      <c r="B15" s="23"/>
      <c r="C15" s="25"/>
      <c r="D15" s="25"/>
      <c r="E15" s="25"/>
      <c r="F15" s="25"/>
      <c r="G15" s="26"/>
      <c r="H15" s="26"/>
      <c r="I15" s="21"/>
      <c r="J15" s="21"/>
      <c r="K15" s="21"/>
      <c r="L15" s="27"/>
      <c r="M15" s="27"/>
      <c r="N15" s="27"/>
      <c r="O15" s="27"/>
      <c r="Q15" s="14"/>
      <c r="S15" s="1"/>
    </row>
    <row r="16" spans="1:17" ht="27.75">
      <c r="A16" s="19"/>
      <c r="B16" s="24"/>
      <c r="C16" s="28"/>
      <c r="D16" s="28"/>
      <c r="E16" s="25"/>
      <c r="F16" s="25"/>
      <c r="G16" s="25"/>
      <c r="H16" s="25"/>
      <c r="I16" s="26"/>
      <c r="J16" s="26"/>
      <c r="K16" s="21"/>
      <c r="L16" s="21"/>
      <c r="M16" s="21"/>
      <c r="N16" s="27"/>
      <c r="O16" s="27"/>
      <c r="P16" s="27"/>
      <c r="Q16" s="27"/>
    </row>
    <row r="17" spans="1:17" ht="27.75">
      <c r="A17" s="39"/>
      <c r="B17" s="18"/>
      <c r="C17" s="30"/>
      <c r="D17" s="31"/>
      <c r="E17" s="25"/>
      <c r="F17" s="25"/>
      <c r="G17" s="25"/>
      <c r="H17" s="25"/>
      <c r="I17" s="26"/>
      <c r="J17" s="26"/>
      <c r="K17" s="29"/>
      <c r="L17" s="29"/>
      <c r="M17" s="29"/>
      <c r="N17" s="27"/>
      <c r="O17" s="27"/>
      <c r="P17" s="27"/>
      <c r="Q17" s="27"/>
    </row>
    <row r="18" spans="1:17" ht="27.75">
      <c r="A18" s="17"/>
      <c r="B18" s="18"/>
      <c r="C18" s="30"/>
      <c r="D18" s="31"/>
      <c r="E18" s="25"/>
      <c r="F18" s="25"/>
      <c r="G18" s="25"/>
      <c r="H18" s="25"/>
      <c r="I18" s="26"/>
      <c r="J18" s="26"/>
      <c r="K18" s="25"/>
      <c r="L18" s="26"/>
      <c r="M18" s="29"/>
      <c r="N18" s="27"/>
      <c r="O18" s="27"/>
      <c r="P18" s="27"/>
      <c r="Q18" s="27"/>
    </row>
    <row r="19" spans="3:17" ht="27.75">
      <c r="C19" s="31"/>
      <c r="D19" s="31"/>
      <c r="E19" s="25"/>
      <c r="F19" s="25"/>
      <c r="G19" s="25"/>
      <c r="H19" s="25"/>
      <c r="I19" s="26"/>
      <c r="J19" s="26"/>
      <c r="K19" s="25"/>
      <c r="L19" s="26"/>
      <c r="M19" s="26"/>
      <c r="N19" s="27"/>
      <c r="O19" s="27"/>
      <c r="P19" s="27"/>
      <c r="Q19" s="27"/>
    </row>
    <row r="20" spans="3:17" ht="27.75">
      <c r="C20" s="31"/>
      <c r="D20" s="31"/>
      <c r="E20" s="25"/>
      <c r="F20" s="25"/>
      <c r="G20" s="25"/>
      <c r="H20" s="25"/>
      <c r="I20" s="26"/>
      <c r="J20" s="26"/>
      <c r="K20" s="25"/>
      <c r="L20" s="26"/>
      <c r="M20" s="26"/>
      <c r="N20" s="27"/>
      <c r="O20" s="27"/>
      <c r="P20" s="27"/>
      <c r="Q20" s="27"/>
    </row>
    <row r="21" spans="3:17" ht="27.75">
      <c r="C21" s="31"/>
      <c r="D21" s="31"/>
      <c r="E21" s="25"/>
      <c r="F21" s="25"/>
      <c r="G21" s="25"/>
      <c r="H21" s="25"/>
      <c r="I21" s="26"/>
      <c r="J21" s="26"/>
      <c r="K21" s="25"/>
      <c r="L21" s="26"/>
      <c r="M21" s="26"/>
      <c r="N21" s="27"/>
      <c r="O21" s="27"/>
      <c r="P21" s="27"/>
      <c r="Q21" s="27"/>
    </row>
    <row r="22" spans="3:17" ht="27.75">
      <c r="C22" s="31"/>
      <c r="D22" s="31"/>
      <c r="E22" s="25"/>
      <c r="F22" s="25"/>
      <c r="G22" s="25"/>
      <c r="H22" s="25"/>
      <c r="I22" s="26"/>
      <c r="J22" s="26"/>
      <c r="K22" s="25"/>
      <c r="L22" s="26"/>
      <c r="M22" s="26"/>
      <c r="N22" s="27"/>
      <c r="O22" s="27"/>
      <c r="P22" s="27"/>
      <c r="Q22" s="27"/>
    </row>
    <row r="23" spans="3:17" ht="27.75">
      <c r="C23" s="31"/>
      <c r="D23" s="31"/>
      <c r="E23" s="25"/>
      <c r="F23" s="25"/>
      <c r="G23" s="25"/>
      <c r="H23" s="25"/>
      <c r="I23" s="26"/>
      <c r="J23" s="26"/>
      <c r="K23" s="25"/>
      <c r="L23" s="26"/>
      <c r="M23" s="26"/>
      <c r="N23" s="27"/>
      <c r="O23" s="27"/>
      <c r="P23" s="27"/>
      <c r="Q23" s="27"/>
    </row>
    <row r="24" spans="3:17" ht="27.75">
      <c r="C24" s="31"/>
      <c r="D24" s="31"/>
      <c r="E24" s="25"/>
      <c r="F24" s="25"/>
      <c r="G24" s="25"/>
      <c r="H24" s="25"/>
      <c r="I24" s="26"/>
      <c r="J24" s="26"/>
      <c r="K24" s="25"/>
      <c r="L24" s="26"/>
      <c r="M24" s="26"/>
      <c r="N24" s="27"/>
      <c r="O24" s="27"/>
      <c r="P24" s="27"/>
      <c r="Q24" s="27"/>
    </row>
    <row r="25" spans="3:17" ht="27.75">
      <c r="C25" s="31"/>
      <c r="D25" s="31"/>
      <c r="E25" s="25"/>
      <c r="F25" s="25"/>
      <c r="G25" s="25"/>
      <c r="H25" s="25"/>
      <c r="I25" s="26"/>
      <c r="J25" s="26"/>
      <c r="K25" s="25"/>
      <c r="L25" s="26"/>
      <c r="M25" s="26"/>
      <c r="N25" s="27"/>
      <c r="O25" s="27"/>
      <c r="P25" s="27"/>
      <c r="Q25" s="27"/>
    </row>
    <row r="26" spans="3:17" ht="27.75">
      <c r="C26" s="31"/>
      <c r="D26" s="31"/>
      <c r="E26" s="25"/>
      <c r="F26" s="25"/>
      <c r="G26" s="25"/>
      <c r="H26" s="25"/>
      <c r="I26" s="26"/>
      <c r="J26" s="26"/>
      <c r="K26" s="25"/>
      <c r="L26" s="26"/>
      <c r="M26" s="26"/>
      <c r="N26" s="27"/>
      <c r="O26" s="27"/>
      <c r="P26" s="27"/>
      <c r="Q26" s="27"/>
    </row>
    <row r="27" spans="3:17" ht="27.75">
      <c r="C27" s="31"/>
      <c r="D27" s="31"/>
      <c r="E27" s="25"/>
      <c r="F27" s="25"/>
      <c r="G27" s="25"/>
      <c r="H27" s="25"/>
      <c r="I27" s="26"/>
      <c r="J27" s="26"/>
      <c r="K27" s="25"/>
      <c r="L27" s="26"/>
      <c r="M27" s="26"/>
      <c r="N27" s="27"/>
      <c r="O27" s="27"/>
      <c r="P27" s="27"/>
      <c r="Q27" s="27"/>
    </row>
    <row r="28" spans="3:17" ht="27.75">
      <c r="C28" s="31"/>
      <c r="D28" s="31"/>
      <c r="E28" s="25"/>
      <c r="F28" s="25"/>
      <c r="G28" s="25"/>
      <c r="H28" s="25"/>
      <c r="I28" s="26"/>
      <c r="J28" s="26"/>
      <c r="K28" s="25"/>
      <c r="L28" s="26"/>
      <c r="M28" s="26"/>
      <c r="N28" s="27"/>
      <c r="O28" s="27"/>
      <c r="P28" s="27"/>
      <c r="Q28" s="27"/>
    </row>
    <row r="29" spans="3:17" ht="27.75">
      <c r="C29" s="31"/>
      <c r="D29" s="31"/>
      <c r="E29" s="25"/>
      <c r="F29" s="25"/>
      <c r="G29" s="25"/>
      <c r="H29" s="25"/>
      <c r="I29" s="26"/>
      <c r="J29" s="26"/>
      <c r="K29" s="25"/>
      <c r="L29" s="26"/>
      <c r="M29" s="26"/>
      <c r="N29" s="27"/>
      <c r="O29" s="27"/>
      <c r="P29" s="27"/>
      <c r="Q29" s="27"/>
    </row>
    <row r="30" spans="3:17" ht="27.75">
      <c r="C30" s="31"/>
      <c r="D30" s="31"/>
      <c r="E30" s="25"/>
      <c r="F30" s="25"/>
      <c r="G30" s="25"/>
      <c r="H30" s="25"/>
      <c r="I30" s="26"/>
      <c r="J30" s="26"/>
      <c r="K30" s="25"/>
      <c r="L30" s="26"/>
      <c r="M30" s="26"/>
      <c r="N30" s="27"/>
      <c r="O30" s="27"/>
      <c r="P30" s="27"/>
      <c r="Q30" s="27"/>
    </row>
    <row r="31" spans="5:17" ht="27.75">
      <c r="E31" s="25"/>
      <c r="F31" s="25"/>
      <c r="G31" s="25"/>
      <c r="H31" s="25"/>
      <c r="I31" s="26"/>
      <c r="J31" s="26"/>
      <c r="K31" s="25"/>
      <c r="L31" s="26"/>
      <c r="M31" s="26"/>
      <c r="N31" s="27"/>
      <c r="O31" s="27"/>
      <c r="P31" s="27"/>
      <c r="Q31" s="27"/>
    </row>
  </sheetData>
  <sheetProtection/>
  <autoFilter ref="A8:Q13"/>
  <mergeCells count="17">
    <mergeCell ref="A1:Q1"/>
    <mergeCell ref="A4:Q4"/>
    <mergeCell ref="A7:A8"/>
    <mergeCell ref="B7:B8"/>
    <mergeCell ref="C7:C8"/>
    <mergeCell ref="D7:D8"/>
    <mergeCell ref="E7:F7"/>
    <mergeCell ref="G7:G8"/>
    <mergeCell ref="H7:H8"/>
    <mergeCell ref="O7:O8"/>
    <mergeCell ref="P7:Q7"/>
    <mergeCell ref="I7:I8"/>
    <mergeCell ref="J7:J8"/>
    <mergeCell ref="K7:K8"/>
    <mergeCell ref="L7:L8"/>
    <mergeCell ref="M7:M8"/>
    <mergeCell ref="N7:N8"/>
  </mergeCells>
  <dataValidations count="1">
    <dataValidation operator="lessThanOrEqual" allowBlank="1" showInputMessage="1" showErrorMessage="1" sqref="L9:L10"/>
  </dataValidation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49" r:id="rId1"/>
  <headerFooter alignWithMargins="0">
    <oddHeader>&amp;RPříloha č. 3 b)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Administrator</cp:lastModifiedBy>
  <cp:lastPrinted>2012-11-19T14:21:25Z</cp:lastPrinted>
  <dcterms:created xsi:type="dcterms:W3CDTF">2006-01-25T13:32:26Z</dcterms:created>
  <dcterms:modified xsi:type="dcterms:W3CDTF">2012-11-19T14:21:41Z</dcterms:modified>
  <cp:category/>
  <cp:version/>
  <cp:contentType/>
  <cp:contentStatus/>
</cp:coreProperties>
</file>