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0" yWindow="768" windowWidth="12120" windowHeight="9036" tabRatio="746" activeTab="0"/>
  </bookViews>
  <sheets>
    <sheet name="Kultura - Opatření 2 POŘADÍ" sheetId="1" r:id="rId1"/>
    <sheet name="Kultura - Opatření 3 POŘADÍ " sheetId="2" r:id="rId2"/>
  </sheets>
  <definedNames>
    <definedName name="_xlnm.Print_Area" localSheetId="0">'Kultura - Opatření 2 POŘADÍ'!$A$1:$R$49</definedName>
    <definedName name="_xlnm.Print_Area" localSheetId="1">'Kultura - Opatření 3 POŘADÍ '!$A$1:$R$30</definedName>
  </definedNames>
  <calcPr fullCalcOnLoad="1"/>
</workbook>
</file>

<file path=xl/sharedStrings.xml><?xml version="1.0" encoding="utf-8"?>
<sst xmlns="http://schemas.openxmlformats.org/spreadsheetml/2006/main" count="465" uniqueCount="198">
  <si>
    <t>-</t>
  </si>
  <si>
    <t>NÁZEV PROJEKTU</t>
  </si>
  <si>
    <t>ŽADATEL</t>
  </si>
  <si>
    <t>PRÁVNÍ FORMA</t>
  </si>
  <si>
    <t>ČÍSELNÝ KÓD ŽÁDOSTI</t>
  </si>
  <si>
    <t>VYŘAZENO V 1 KOLE ADMINISTRÁTOREM</t>
  </si>
  <si>
    <t>ZÍSKANÉ BODY PŘI HODNOCENÍ PROJEKTŮ</t>
  </si>
  <si>
    <t>VYŘAZENO V 2 KOLE HODNOTÍCÍ KOMISÍ</t>
  </si>
  <si>
    <t>Pod čarou</t>
  </si>
  <si>
    <t>občanské sdružení</t>
  </si>
  <si>
    <t>Písecký pěvecký sbor</t>
  </si>
  <si>
    <t>TCS LOUISIANA</t>
  </si>
  <si>
    <t>OSVČ</t>
  </si>
  <si>
    <t>ANO</t>
  </si>
  <si>
    <t>Celkem</t>
  </si>
  <si>
    <t>Folklorní soubor PÍSEČAN, o.s.</t>
  </si>
  <si>
    <t>Sdružená obec Baráčníků "VITORAZ"</t>
  </si>
  <si>
    <t>s.r.o.</t>
  </si>
  <si>
    <t>Občanské sdružení divadelní spolek Prácheňská scéna v Písku</t>
  </si>
  <si>
    <t>občanské sdružení 2/4</t>
  </si>
  <si>
    <t>Sdružení Písecký komorní orchestr</t>
  </si>
  <si>
    <t xml:space="preserve">Prácheňské muzeum v Písku </t>
  </si>
  <si>
    <t>Sdružení Dechová hudba města Písku</t>
  </si>
  <si>
    <t>příspěvková organizace</t>
  </si>
  <si>
    <t>Divadlo Continuo</t>
  </si>
  <si>
    <t>MC Kvítek, o.s.</t>
  </si>
  <si>
    <t>Seniorský klub Písek o.p.s.</t>
  </si>
  <si>
    <t>Taneční centrum Z.I.P. Písek</t>
  </si>
  <si>
    <t>o.p.s.</t>
  </si>
  <si>
    <t xml:space="preserve">Udržování, rozvoj, propagace jihočeského folkloru a jeho prezentace v ČR a v zahraničí </t>
  </si>
  <si>
    <t>Město Písek, nejen pětačtyřicátý aneb stále otevřená kronika</t>
  </si>
  <si>
    <t>požadovaný příspěvek žadatelem v Kč</t>
  </si>
  <si>
    <t>Asociace jihočeských výtvarníků</t>
  </si>
  <si>
    <t>Collegium Artium o.s.</t>
  </si>
  <si>
    <t>Prácheňská akademie v Písku: Historický klub, Podvečery</t>
  </si>
  <si>
    <t>představení Oběť pro školy a širokou veřejnost</t>
  </si>
  <si>
    <t>HORIZONT, o.s.</t>
  </si>
  <si>
    <t>Pojďme s NITKOU za pohádkou</t>
  </si>
  <si>
    <t>Mezinárodní společnost Antonína Dvořáka o.p.s.</t>
  </si>
  <si>
    <t>Prácheňské muzeum - přednášky</t>
  </si>
  <si>
    <t>Cyklus kulturních aktivit pro seniory</t>
  </si>
  <si>
    <t>Společnost pro dobré soužití česky a německy hovořících zemí a občanů</t>
  </si>
  <si>
    <t>Celoroční činnost Tanečního centra Z.I.P. Písek</t>
  </si>
  <si>
    <t>TCS LOUISIANA Písek</t>
  </si>
  <si>
    <t>Pohádka jako základní kámen lidské duše</t>
  </si>
  <si>
    <t>Základní škola Josefa Kajetána Tyla a Mateřská škola Písek, Tylova 2391</t>
  </si>
  <si>
    <t>Celkové náklady/výdaje projektu uvedené  žadatelem v Kč</t>
  </si>
  <si>
    <t>požadovaný příspěvek v Kč po úpravě uznatelných nákladů/výdajů  dle Pravidel</t>
  </si>
  <si>
    <t>požadovaný příspěvek v Kč po úpravě uznatelných nákladů/výdajů dle hodnotící komise</t>
  </si>
  <si>
    <t>TERMÍN KONÁNÍ</t>
  </si>
  <si>
    <t xml:space="preserve">Zahájení </t>
  </si>
  <si>
    <t>Ukončení</t>
  </si>
  <si>
    <t>x</t>
  </si>
  <si>
    <t>VÍCELETÁ PODPORA</t>
  </si>
  <si>
    <t>Žadatel o víceletou podporu</t>
  </si>
  <si>
    <t>ano - ne</t>
  </si>
  <si>
    <t>ne</t>
  </si>
  <si>
    <t>ano</t>
  </si>
  <si>
    <t>Navržený příspěvek</t>
  </si>
  <si>
    <t>Kč</t>
  </si>
  <si>
    <t>NAVRŽENÝ PŘÍSPĚVEK V KČ HODNOTÍCÍ KOMISÍ 2012 (po bodování a váženém průměru)</t>
  </si>
  <si>
    <t>ODDŮVODNĚNÍ KOMISE POKUD PROJEKT NEDOSÁHL 65 BODŮ</t>
  </si>
  <si>
    <t>Kvalita projektu nízká</t>
  </si>
  <si>
    <t xml:space="preserve">poznámka: </t>
  </si>
  <si>
    <t>nevyčerpáno víceletá podpora</t>
  </si>
  <si>
    <t>takto označená buňka byla podána jako žádost o drobné kulturní akce opatření 2.2</t>
  </si>
  <si>
    <t>takto označená buňka byla podána jako žádost o celoroční činnost opatření 2.1</t>
  </si>
  <si>
    <t>navržený příspěvek v %</t>
  </si>
  <si>
    <t>COHIBA MUSICA o.s.</t>
  </si>
  <si>
    <t>Filmfest Písek</t>
  </si>
  <si>
    <t>Folklorní soubor Písečan, o.s.</t>
  </si>
  <si>
    <t>Ivo Voříšek</t>
  </si>
  <si>
    <t>Společnost amatérské divadlo a svět</t>
  </si>
  <si>
    <t xml:space="preserve"> OSVČ</t>
  </si>
  <si>
    <t>Kulturní cyklus Kafé U Vavřiny</t>
  </si>
  <si>
    <t>Šrámkův Písek</t>
  </si>
  <si>
    <t>Let's Dance, Písek!</t>
  </si>
  <si>
    <t xml:space="preserve">ne </t>
  </si>
  <si>
    <t>určen náhradníkem</t>
  </si>
  <si>
    <t>příspěvek krácen, alokace vyčerpána</t>
  </si>
  <si>
    <t>NAVRŽENÝ PŘÍSPĚVEK V KČ HODNOTÍCÍ KOMISÍ 2012 (po bodování)</t>
  </si>
  <si>
    <t>5313/1/01</t>
  </si>
  <si>
    <t>5313/1/02</t>
  </si>
  <si>
    <t>5313/1/03</t>
  </si>
  <si>
    <t>5313/1/04</t>
  </si>
  <si>
    <t>5313/1/05</t>
  </si>
  <si>
    <t>5313/1/06</t>
  </si>
  <si>
    <t>5313/1/07</t>
  </si>
  <si>
    <t>5313/1/08</t>
  </si>
  <si>
    <t>Pavel Malina</t>
  </si>
  <si>
    <t>5313/1/09</t>
  </si>
  <si>
    <t>5313/1/10</t>
  </si>
  <si>
    <t>Taktum s.r.o.</t>
  </si>
  <si>
    <t>5313/1/11</t>
  </si>
  <si>
    <t>5313/1/12</t>
  </si>
  <si>
    <t>5313/1/13</t>
  </si>
  <si>
    <t>5313/1/14</t>
  </si>
  <si>
    <t>Prostor pro všechny</t>
  </si>
  <si>
    <t>5313/1/15</t>
  </si>
  <si>
    <t>Opatření  3 - ZLATÝ FOND - Písek centrum kultury: 1. výzva k 27.09.2012 - číslo výzvy 5313/1</t>
  </si>
  <si>
    <t>Celková alokace:</t>
  </si>
  <si>
    <t>Alokace pro rok 2013:</t>
  </si>
  <si>
    <t>VÍCELETÁ PODPORA  z roku 2012 činí 262 500 Kč</t>
  </si>
  <si>
    <t>Minimální požadovaná výše příspěvků činí 100 000 Kč</t>
  </si>
  <si>
    <t>z toho:</t>
  </si>
  <si>
    <t>Advent v Písku 2013</t>
  </si>
  <si>
    <t>13.mezinárodní festival studentských filmů Písek 2013</t>
  </si>
  <si>
    <t>XIX. Mezinárodní folklorní festival Písek 2013</t>
  </si>
  <si>
    <t>Dvorky</t>
  </si>
  <si>
    <t>Cool v Plotě-mezinárodní festival jednoho umělce a jeho múz</t>
  </si>
  <si>
    <t>StArt</t>
  </si>
  <si>
    <t>Kultura v Divadelce 2013</t>
  </si>
  <si>
    <t>7 kulturních proudů v Písku</t>
  </si>
  <si>
    <t>66 příběhů české fotografie</t>
  </si>
  <si>
    <t>Mistrovství ČR v Line dance</t>
  </si>
  <si>
    <t>CZECH OPEN - kvalifikační soutěž World Championschips</t>
  </si>
  <si>
    <t>Písecký Majáles</t>
  </si>
  <si>
    <t xml:space="preserve">x </t>
  </si>
  <si>
    <t>rok 2013</t>
  </si>
  <si>
    <t>víceletý grant</t>
  </si>
  <si>
    <t>žádost vyřazena-nesplňuje Pravidla-minimální výše příspěvku</t>
  </si>
  <si>
    <t>žádost vyřazena-nesplňuje Pravidla-termín odevzdání</t>
  </si>
  <si>
    <t>5312/1/01</t>
  </si>
  <si>
    <t>INTERSALON AJV 2013</t>
  </si>
  <si>
    <t>5312/1/02</t>
  </si>
  <si>
    <t>5312/1/03</t>
  </si>
  <si>
    <t>5312/1/04</t>
  </si>
  <si>
    <t>Galerie HORIZONT - pokračovat</t>
  </si>
  <si>
    <t>5312/1/05</t>
  </si>
  <si>
    <t>Kultura pro děti v roce 2013</t>
  </si>
  <si>
    <t>5312/1/06</t>
  </si>
  <si>
    <t>Americké jaro v Písku 2013</t>
  </si>
  <si>
    <t>5312/1/07</t>
  </si>
  <si>
    <t>Občanské sdružení ILUSTRÁTOŘI</t>
  </si>
  <si>
    <t>Edukativní výtvarné workshopy pro děti</t>
  </si>
  <si>
    <t>5312/1/08</t>
  </si>
  <si>
    <t>Občanské sdružení Písecký svět</t>
  </si>
  <si>
    <t>Písecký svět architektury a veřejného prostoru</t>
  </si>
  <si>
    <t>5312/1/09</t>
  </si>
  <si>
    <t>Občanské sdružení Písečtí loutkaři</t>
  </si>
  <si>
    <t>Písečtí loutkaři - radost nejen pro nejmenší</t>
  </si>
  <si>
    <t>5312/1/10</t>
  </si>
  <si>
    <t>Pionýrská skupina Tábornický klub Písek, o.s.</t>
  </si>
  <si>
    <t>Písecké hrátky se zvyky a svátky</t>
  </si>
  <si>
    <t>5312/1/11</t>
  </si>
  <si>
    <t>Otava zpívá</t>
  </si>
  <si>
    <t>5312/1/12</t>
  </si>
  <si>
    <t>Neckyáda a Drakyáda</t>
  </si>
  <si>
    <t>5312/1/13</t>
  </si>
  <si>
    <t>6 pilířů celoroční činnosti OS Pod čarou</t>
  </si>
  <si>
    <t>5312/1/14</t>
  </si>
  <si>
    <t>Písecký malíř Václav Rožánek-100.výročí narození/publikace</t>
  </si>
  <si>
    <t>5312/1/15</t>
  </si>
  <si>
    <t>cyklus nazvaný "Výstava jednoho dne"</t>
  </si>
  <si>
    <t>5312/1/16</t>
  </si>
  <si>
    <t>Muzejní noc se sv. Janem Nepomuckým</t>
  </si>
  <si>
    <t>5312/1/17</t>
  </si>
  <si>
    <t>5312/1/18</t>
  </si>
  <si>
    <t>Čtení z Písku - setkání, výstava a kniha</t>
  </si>
  <si>
    <t>5312/1/19</t>
  </si>
  <si>
    <t>Koncertní činnost sdružení Písecký komorní orchestr v roce 2013</t>
  </si>
  <si>
    <t>5312/1/20</t>
  </si>
  <si>
    <t>Spolupráce orchestrů partnerských města Písek a Wetzlar</t>
  </si>
  <si>
    <t>5312/1/21</t>
  </si>
  <si>
    <t>5312/1/22</t>
  </si>
  <si>
    <t>Prácheňský skřivan  2013</t>
  </si>
  <si>
    <t>5312/1/23</t>
  </si>
  <si>
    <t>5312/1/24</t>
  </si>
  <si>
    <t>Příspěvek na činnost 2013</t>
  </si>
  <si>
    <t>5312/1/25</t>
  </si>
  <si>
    <t>W sdružení Písek o.s.</t>
  </si>
  <si>
    <t>Organizace 8.ročníku celostátní dětské divadelní přehlídky DUHOVÉ DIVADLO</t>
  </si>
  <si>
    <t>5312/1/26</t>
  </si>
  <si>
    <t>5312/1/27</t>
  </si>
  <si>
    <t>Muzikál "Čert Makrela"</t>
  </si>
  <si>
    <t>5312/1/28</t>
  </si>
  <si>
    <t>5312/1/29</t>
  </si>
  <si>
    <t>Činnost Sdružené obce Baráčníků "VITORAZ" v roce 2013</t>
  </si>
  <si>
    <t>5312/1/30</t>
  </si>
  <si>
    <t>Udržení a rozvoj živé dechové hudby v roce 2013</t>
  </si>
  <si>
    <t>5312/1/31</t>
  </si>
  <si>
    <t>Prácheňská scéna 2013</t>
  </si>
  <si>
    <t>5312/1/32</t>
  </si>
  <si>
    <t>5312/1/33</t>
  </si>
  <si>
    <t>nevyčerpáno 2013</t>
  </si>
  <si>
    <t>Grantový program na podporu kultury v roce  2013</t>
  </si>
  <si>
    <t xml:space="preserve">Opatření 2 - GRANTY - Podpora živé kultury: 1. výzva k 27.09.2012 </t>
  </si>
  <si>
    <t>požadovaný příspěvek 2.1. činnost žadatelem v Kč</t>
  </si>
  <si>
    <t>požadovaný příspěvek 2.2. drobné akce žadatelem v Kč</t>
  </si>
  <si>
    <t>z toho</t>
  </si>
  <si>
    <t>VÍCELETÁ PODPORA  z roku 2012 činí 599 000 Kč</t>
  </si>
  <si>
    <t>Minimální požadovaná výše příspěvků činí 20 000 Kč</t>
  </si>
  <si>
    <t>Nepřiměřený rozpočet</t>
  </si>
  <si>
    <t>nepřímá souvislost s kulturou</t>
  </si>
  <si>
    <t>Kvalita projektu nízká, vlastní činnost muzea</t>
  </si>
  <si>
    <t>Nepřiměřený rozpočet, vlastní činnost školy</t>
  </si>
  <si>
    <t>takto označená buňka byla - žádost byla vyřazena administrátorem</t>
  </si>
  <si>
    <t>Loutkový spolek NITKA</t>
  </si>
</sst>
</file>

<file path=xl/styles.xml><?xml version="1.0" encoding="utf-8"?>
<styleSheet xmlns="http://schemas.openxmlformats.org/spreadsheetml/2006/main">
  <numFmts count="3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\ &quot;Kč&quot;_-;\-* #,##0.0\ &quot;Kč&quot;_-;_-* &quot;-&quot;??\ &quot;Kč&quot;_-;_-@_-"/>
    <numFmt numFmtId="165" formatCode="_-* #,##0\ &quot;Kč&quot;_-;\-* #,##0\ &quot;Kč&quot;_-;_-* &quot;-&quot;??\ &quot;Kč&quot;_-;_-@_-"/>
    <numFmt numFmtId="166" formatCode="0.0%"/>
    <numFmt numFmtId="167" formatCode="[$-405]d\.\ mmmm\ yyyy"/>
    <numFmt numFmtId="168" formatCode="_-* #,##0.000\ &quot;Kč&quot;_-;\-* #,##0.000\ &quot;Kč&quot;_-;_-* &quot;-&quot;??\ &quot;Kč&quot;_-;_-@_-"/>
    <numFmt numFmtId="169" formatCode="_-* #,##0.0000\ &quot;Kč&quot;_-;\-* #,##0.0000\ &quot;Kč&quot;_-;_-* &quot;-&quot;??\ &quot;Kč&quot;_-;_-@_-"/>
    <numFmt numFmtId="170" formatCode="_-* #,##0.00000\ &quot;Kč&quot;_-;\-* #,##0.00000\ &quot;Kč&quot;_-;_-* &quot;-&quot;??\ &quot;Kč&quot;_-;_-@_-"/>
    <numFmt numFmtId="171" formatCode="_-* #,##0.000000\ &quot;Kč&quot;_-;\-* #,##0.000000\ &quot;Kč&quot;_-;_-* &quot;-&quot;??\ &quot;Kč&quot;_-;_-@_-"/>
    <numFmt numFmtId="172" formatCode="_-* #,##0.0000000\ &quot;Kč&quot;_-;\-* #,##0.0000000\ &quot;Kč&quot;_-;_-* &quot;-&quot;??\ &quot;Kč&quot;_-;_-@_-"/>
    <numFmt numFmtId="173" formatCode="dd/mm/yy;@"/>
    <numFmt numFmtId="174" formatCode="mmm/yyyy"/>
    <numFmt numFmtId="175" formatCode="0.0_ ;\-0.0\ "/>
    <numFmt numFmtId="176" formatCode="#&quot; &quot;???/???"/>
    <numFmt numFmtId="177" formatCode="#,##0.0"/>
    <numFmt numFmtId="178" formatCode="_-* #,##0.000\ _K_č_-;\-* #,##0.000\ _K_č_-;_-* &quot;-&quot;??\ _K_č_-;_-@_-"/>
    <numFmt numFmtId="179" formatCode="_-* #,##0.0\ _K_č_-;\-* #,##0.0\ _K_č_-;_-* &quot;-&quot;??\ _K_č_-;_-@_-"/>
    <numFmt numFmtId="180" formatCode="_-* #,##0.0\ _K_č_-;\-* #,##0.0\ _K_č_-;_-* &quot;-&quot;?\ _K_č_-;_-@_-"/>
    <numFmt numFmtId="181" formatCode="0.000%"/>
    <numFmt numFmtId="182" formatCode="0.0000%"/>
    <numFmt numFmtId="183" formatCode="0.00000%"/>
    <numFmt numFmtId="184" formatCode="0.000000%"/>
    <numFmt numFmtId="185" formatCode="0.0000000%"/>
    <numFmt numFmtId="186" formatCode="0.00000000%"/>
    <numFmt numFmtId="187" formatCode="_-* #,##0\ _K_č_-;\-* #,##0\ _K_č_-;_-* &quot;-&quot;?\ _K_č_-;_-@_-"/>
    <numFmt numFmtId="188" formatCode="_-* #,##0\ _K_č_-;\-* #,##0\ _K_č_-;_-* &quot;-&quot;??\ _K_č_-;_-@_-"/>
    <numFmt numFmtId="189" formatCode="0.0"/>
    <numFmt numFmtId="190" formatCode="d/m;@"/>
    <numFmt numFmtId="191" formatCode="_-* #,##0.0\ &quot;Kč&quot;_-;\-* #,##0.0\ &quot;Kč&quot;_-;_-* &quot;-&quot;\ &quot;Kč&quot;_-;_-@_-"/>
  </numFmts>
  <fonts count="7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14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b/>
      <sz val="16"/>
      <name val="Arial CE"/>
      <family val="2"/>
    </font>
    <font>
      <sz val="20"/>
      <name val="Arial CE"/>
      <family val="2"/>
    </font>
    <font>
      <b/>
      <sz val="22"/>
      <name val="Arial CE"/>
      <family val="2"/>
    </font>
    <font>
      <b/>
      <sz val="36"/>
      <name val="Arial CE"/>
      <family val="2"/>
    </font>
    <font>
      <b/>
      <sz val="13"/>
      <name val="Arial CE"/>
      <family val="2"/>
    </font>
    <font>
      <b/>
      <sz val="14"/>
      <color indexed="18"/>
      <name val="Arial CE"/>
      <family val="2"/>
    </font>
    <font>
      <sz val="14"/>
      <color indexed="18"/>
      <name val="Arial CE"/>
      <family val="2"/>
    </font>
    <font>
      <sz val="18"/>
      <name val="Arial CE"/>
      <family val="2"/>
    </font>
    <font>
      <sz val="12"/>
      <color indexed="18"/>
      <name val="Arial CE"/>
      <family val="2"/>
    </font>
    <font>
      <b/>
      <sz val="28"/>
      <name val="Arial CE"/>
      <family val="2"/>
    </font>
    <font>
      <b/>
      <sz val="26"/>
      <name val="Arial CE"/>
      <family val="2"/>
    </font>
    <font>
      <sz val="36"/>
      <name val="Arial CE"/>
      <family val="2"/>
    </font>
    <font>
      <sz val="26"/>
      <name val="Arial CE"/>
      <family val="2"/>
    </font>
    <font>
      <b/>
      <sz val="11"/>
      <name val="Arial CE"/>
      <family val="0"/>
    </font>
    <font>
      <sz val="14"/>
      <name val="Arial CE"/>
      <family val="0"/>
    </font>
    <font>
      <b/>
      <sz val="20"/>
      <name val="Arial CE"/>
      <family val="2"/>
    </font>
    <font>
      <i/>
      <sz val="22"/>
      <name val="Arial CE"/>
      <family val="0"/>
    </font>
    <font>
      <sz val="24"/>
      <name val="Arial CE"/>
      <family val="2"/>
    </font>
    <font>
      <sz val="22"/>
      <name val="Arial CE"/>
      <family val="2"/>
    </font>
    <font>
      <b/>
      <sz val="12"/>
      <color indexed="18"/>
      <name val="Arial CE"/>
      <family val="0"/>
    </font>
    <font>
      <sz val="10"/>
      <color indexed="18"/>
      <name val="Arial CE"/>
      <family val="2"/>
    </font>
    <font>
      <sz val="16"/>
      <name val="Arial CE"/>
      <family val="0"/>
    </font>
    <font>
      <i/>
      <sz val="1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3"/>
      <color indexed="18"/>
      <name val="Arial CE"/>
      <family val="2"/>
    </font>
    <font>
      <sz val="11"/>
      <color indexed="18"/>
      <name val="Arial CE"/>
      <family val="2"/>
    </font>
    <font>
      <b/>
      <sz val="11"/>
      <color indexed="18"/>
      <name val="Arial CE"/>
      <family val="2"/>
    </font>
    <font>
      <sz val="9"/>
      <color indexed="18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rgb="FF000099"/>
      <name val="Arial CE"/>
      <family val="2"/>
    </font>
    <font>
      <sz val="12"/>
      <color rgb="FF000099"/>
      <name val="Arial CE"/>
      <family val="2"/>
    </font>
    <font>
      <sz val="13"/>
      <color rgb="FF000099"/>
      <name val="Arial CE"/>
      <family val="2"/>
    </font>
    <font>
      <b/>
      <sz val="12"/>
      <color rgb="FF000099"/>
      <name val="Arial CE"/>
      <family val="2"/>
    </font>
    <font>
      <sz val="11"/>
      <color rgb="FF000099"/>
      <name val="Arial CE"/>
      <family val="2"/>
    </font>
    <font>
      <sz val="14"/>
      <color rgb="FF000099"/>
      <name val="Arial CE"/>
      <family val="2"/>
    </font>
    <font>
      <b/>
      <sz val="11"/>
      <color rgb="FF000099"/>
      <name val="Arial CE"/>
      <family val="2"/>
    </font>
    <font>
      <sz val="14"/>
      <color rgb="FF000080"/>
      <name val="Arial CE"/>
      <family val="0"/>
    </font>
    <font>
      <b/>
      <sz val="14"/>
      <color rgb="FF000080"/>
      <name val="Arial CE"/>
      <family val="0"/>
    </font>
    <font>
      <sz val="9"/>
      <color rgb="FF000099"/>
      <name val="Arial CE"/>
      <family val="2"/>
    </font>
    <font>
      <sz val="10"/>
      <color rgb="FF000080"/>
      <name val="Arial CE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9" tint="-0.24997000396251678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54" fillId="20" borderId="0" applyNumberFormat="0" applyBorder="0" applyAlignment="0" applyProtection="0"/>
    <xf numFmtId="0" fontId="5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1" fillId="0" borderId="7" applyNumberFormat="0" applyFill="0" applyAlignment="0" applyProtection="0"/>
    <xf numFmtId="0" fontId="62" fillId="24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5" borderId="8" applyNumberFormat="0" applyAlignment="0" applyProtection="0"/>
    <xf numFmtId="0" fontId="65" fillId="26" borderId="8" applyNumberFormat="0" applyAlignment="0" applyProtection="0"/>
    <xf numFmtId="0" fontId="66" fillId="26" borderId="9" applyNumberFormat="0" applyAlignment="0" applyProtection="0"/>
    <xf numFmtId="0" fontId="67" fillId="0" borderId="0" applyNumberFormat="0" applyFill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</cellStyleXfs>
  <cellXfs count="31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 wrapText="1"/>
    </xf>
    <xf numFmtId="0" fontId="3" fillId="0" borderId="0" xfId="0" applyFont="1" applyBorder="1" applyAlignment="1">
      <alignment wrapText="1"/>
    </xf>
    <xf numFmtId="0" fontId="0" fillId="0" borderId="0" xfId="0" applyBorder="1" applyAlignment="1">
      <alignment horizontal="center"/>
    </xf>
    <xf numFmtId="44" fontId="0" fillId="0" borderId="0" xfId="39" applyBorder="1" applyAlignment="1">
      <alignment/>
    </xf>
    <xf numFmtId="0" fontId="6" fillId="0" borderId="0" xfId="0" applyFont="1" applyBorder="1" applyAlignment="1">
      <alignment wrapText="1"/>
    </xf>
    <xf numFmtId="189" fontId="7" fillId="33" borderId="10" xfId="34" applyNumberFormat="1" applyFont="1" applyFill="1" applyBorder="1" applyAlignment="1">
      <alignment horizontal="center" vertical="center" wrapText="1"/>
    </xf>
    <xf numFmtId="179" fontId="7" fillId="33" borderId="10" xfId="34" applyNumberFormat="1" applyFont="1" applyFill="1" applyBorder="1" applyAlignment="1">
      <alignment horizontal="center" vertical="center" wrapText="1"/>
    </xf>
    <xf numFmtId="44" fontId="0" fillId="0" borderId="0" xfId="39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12" fillId="0" borderId="1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wrapText="1"/>
    </xf>
    <xf numFmtId="179" fontId="7" fillId="34" borderId="10" xfId="34" applyNumberFormat="1" applyFont="1" applyFill="1" applyBorder="1" applyAlignment="1">
      <alignment horizontal="center" vertical="center" wrapText="1"/>
    </xf>
    <xf numFmtId="189" fontId="7" fillId="34" borderId="10" xfId="34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 wrapText="1"/>
    </xf>
    <xf numFmtId="179" fontId="7" fillId="34" borderId="11" xfId="34" applyNumberFormat="1" applyFont="1" applyFill="1" applyBorder="1" applyAlignment="1">
      <alignment horizontal="center" vertical="center" wrapText="1"/>
    </xf>
    <xf numFmtId="189" fontId="7" fillId="34" borderId="11" xfId="34" applyNumberFormat="1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wrapText="1"/>
    </xf>
    <xf numFmtId="0" fontId="17" fillId="0" borderId="0" xfId="0" applyFont="1" applyBorder="1" applyAlignment="1">
      <alignment horizontal="left" wrapText="1"/>
    </xf>
    <xf numFmtId="0" fontId="17" fillId="0" borderId="0" xfId="0" applyFont="1" applyBorder="1" applyAlignment="1">
      <alignment wrapText="1"/>
    </xf>
    <xf numFmtId="0" fontId="9" fillId="0" borderId="0" xfId="0" applyFont="1" applyBorder="1" applyAlignment="1">
      <alignment horizontal="left" vertical="center" wrapText="1"/>
    </xf>
    <xf numFmtId="0" fontId="17" fillId="18" borderId="0" xfId="0" applyFont="1" applyFill="1" applyBorder="1" applyAlignment="1">
      <alignment wrapText="1"/>
    </xf>
    <xf numFmtId="165" fontId="19" fillId="0" borderId="0" xfId="39" applyNumberFormat="1" applyFont="1" applyBorder="1" applyAlignment="1">
      <alignment horizontal="center" wrapText="1"/>
    </xf>
    <xf numFmtId="0" fontId="19" fillId="0" borderId="0" xfId="0" applyFont="1" applyBorder="1" applyAlignment="1">
      <alignment wrapText="1"/>
    </xf>
    <xf numFmtId="0" fontId="68" fillId="0" borderId="11" xfId="0" applyFont="1" applyFill="1" applyBorder="1" applyAlignment="1">
      <alignment horizontal="left" vertical="center" wrapText="1"/>
    </xf>
    <xf numFmtId="0" fontId="69" fillId="0" borderId="12" xfId="0" applyFont="1" applyFill="1" applyBorder="1" applyAlignment="1">
      <alignment horizontal="left" vertical="center" wrapText="1"/>
    </xf>
    <xf numFmtId="0" fontId="70" fillId="0" borderId="12" xfId="0" applyFont="1" applyFill="1" applyBorder="1" applyAlignment="1">
      <alignment horizontal="left" vertical="center" wrapText="1"/>
    </xf>
    <xf numFmtId="0" fontId="71" fillId="0" borderId="11" xfId="0" applyFont="1" applyFill="1" applyBorder="1" applyAlignment="1">
      <alignment horizontal="left" vertical="center" wrapText="1"/>
    </xf>
    <xf numFmtId="0" fontId="72" fillId="0" borderId="12" xfId="0" applyFont="1" applyFill="1" applyBorder="1" applyAlignment="1">
      <alignment horizontal="left" vertical="center" wrapText="1"/>
    </xf>
    <xf numFmtId="0" fontId="69" fillId="0" borderId="13" xfId="0" applyFont="1" applyFill="1" applyBorder="1" applyAlignment="1">
      <alignment horizontal="left" vertical="center" wrapText="1"/>
    </xf>
    <xf numFmtId="165" fontId="14" fillId="0" borderId="0" xfId="39" applyNumberFormat="1" applyFont="1" applyBorder="1" applyAlignment="1">
      <alignment horizontal="center" wrapText="1"/>
    </xf>
    <xf numFmtId="165" fontId="14" fillId="0" borderId="0" xfId="39" applyNumberFormat="1" applyFont="1" applyBorder="1" applyAlignment="1">
      <alignment horizontal="center"/>
    </xf>
    <xf numFmtId="41" fontId="73" fillId="0" borderId="14" xfId="39" applyNumberFormat="1" applyFont="1" applyFill="1" applyBorder="1" applyAlignment="1">
      <alignment horizontal="left" vertical="center" wrapText="1"/>
    </xf>
    <xf numFmtId="41" fontId="68" fillId="13" borderId="15" xfId="39" applyNumberFormat="1" applyFont="1" applyFill="1" applyBorder="1" applyAlignment="1">
      <alignment horizontal="left" vertical="center" wrapText="1"/>
    </xf>
    <xf numFmtId="41" fontId="68" fillId="13" borderId="11" xfId="39" applyNumberFormat="1" applyFont="1" applyFill="1" applyBorder="1" applyAlignment="1">
      <alignment horizontal="left" vertical="center" wrapText="1"/>
    </xf>
    <xf numFmtId="9" fontId="20" fillId="0" borderId="16" xfId="49" applyFont="1" applyBorder="1" applyAlignment="1">
      <alignment horizontal="center" vertical="center" wrapText="1" readingOrder="1"/>
    </xf>
    <xf numFmtId="41" fontId="68" fillId="16" borderId="15" xfId="39" applyNumberFormat="1" applyFont="1" applyFill="1" applyBorder="1" applyAlignment="1">
      <alignment horizontal="left" vertical="center" wrapText="1"/>
    </xf>
    <xf numFmtId="41" fontId="68" fillId="16" borderId="11" xfId="39" applyNumberFormat="1" applyFont="1" applyFill="1" applyBorder="1" applyAlignment="1">
      <alignment horizontal="left" vertical="center" wrapText="1"/>
    </xf>
    <xf numFmtId="9" fontId="20" fillId="18" borderId="17" xfId="49" applyFont="1" applyFill="1" applyBorder="1" applyAlignment="1">
      <alignment horizontal="center" vertical="center" wrapText="1" readingOrder="1"/>
    </xf>
    <xf numFmtId="41" fontId="68" fillId="18" borderId="15" xfId="39" applyNumberFormat="1" applyFont="1" applyFill="1" applyBorder="1" applyAlignment="1">
      <alignment horizontal="left" vertical="center" wrapText="1"/>
    </xf>
    <xf numFmtId="41" fontId="68" fillId="18" borderId="11" xfId="39" applyNumberFormat="1" applyFont="1" applyFill="1" applyBorder="1" applyAlignment="1">
      <alignment horizontal="left" vertical="center" wrapText="1"/>
    </xf>
    <xf numFmtId="166" fontId="15" fillId="0" borderId="18" xfId="49" applyNumberFormat="1" applyFont="1" applyFill="1" applyBorder="1" applyAlignment="1">
      <alignment horizontal="center" vertical="center" wrapText="1"/>
    </xf>
    <xf numFmtId="189" fontId="3" fillId="34" borderId="18" xfId="34" applyNumberFormat="1" applyFont="1" applyFill="1" applyBorder="1" applyAlignment="1">
      <alignment horizontal="center" vertical="center" wrapText="1"/>
    </xf>
    <xf numFmtId="189" fontId="5" fillId="33" borderId="18" xfId="34" applyNumberFormat="1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7" fillId="0" borderId="0" xfId="0" applyFont="1" applyBorder="1" applyAlignment="1">
      <alignment/>
    </xf>
    <xf numFmtId="0" fontId="0" fillId="0" borderId="0" xfId="0" applyAlignment="1">
      <alignment/>
    </xf>
    <xf numFmtId="166" fontId="5" fillId="0" borderId="0" xfId="49" applyNumberFormat="1" applyFont="1" applyFill="1" applyBorder="1" applyAlignment="1">
      <alignment horizontal="center" vertical="center" wrapText="1"/>
    </xf>
    <xf numFmtId="189" fontId="5" fillId="0" borderId="0" xfId="0" applyNumberFormat="1" applyFont="1" applyFill="1" applyBorder="1" applyAlignment="1">
      <alignment horizontal="center" vertical="center"/>
    </xf>
    <xf numFmtId="41" fontId="5" fillId="0" borderId="0" xfId="39" applyNumberFormat="1" applyFont="1" applyFill="1" applyBorder="1" applyAlignment="1">
      <alignment horizontal="center" vertical="center" wrapText="1"/>
    </xf>
    <xf numFmtId="43" fontId="5" fillId="0" borderId="0" xfId="39" applyNumberFormat="1" applyFont="1" applyFill="1" applyBorder="1" applyAlignment="1">
      <alignment horizontal="center" vertical="center" wrapText="1"/>
    </xf>
    <xf numFmtId="191" fontId="22" fillId="0" borderId="0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166" fontId="5" fillId="34" borderId="19" xfId="49" applyNumberFormat="1" applyFont="1" applyFill="1" applyBorder="1" applyAlignment="1">
      <alignment horizontal="center" vertical="center" wrapText="1"/>
    </xf>
    <xf numFmtId="41" fontId="13" fillId="0" borderId="11" xfId="39" applyNumberFormat="1" applyFont="1" applyFill="1" applyBorder="1" applyAlignment="1">
      <alignment horizontal="left" vertical="center" wrapText="1"/>
    </xf>
    <xf numFmtId="41" fontId="12" fillId="0" borderId="11" xfId="39" applyNumberFormat="1" applyFont="1" applyFill="1" applyBorder="1" applyAlignment="1">
      <alignment horizontal="left" vertical="center" wrapText="1"/>
    </xf>
    <xf numFmtId="41" fontId="12" fillId="0" borderId="11" xfId="39" applyNumberFormat="1" applyFont="1" applyFill="1" applyBorder="1" applyAlignment="1">
      <alignment horizontal="left" vertical="center" wrapText="1"/>
    </xf>
    <xf numFmtId="166" fontId="15" fillId="0" borderId="10" xfId="49" applyNumberFormat="1" applyFont="1" applyFill="1" applyBorder="1" applyAlignment="1">
      <alignment horizontal="center" vertical="center" wrapText="1"/>
    </xf>
    <xf numFmtId="41" fontId="13" fillId="0" borderId="10" xfId="39" applyNumberFormat="1" applyFont="1" applyFill="1" applyBorder="1" applyAlignment="1">
      <alignment horizontal="left" vertical="center" wrapText="1"/>
    </xf>
    <xf numFmtId="41" fontId="68" fillId="18" borderId="10" xfId="39" applyNumberFormat="1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13" fillId="0" borderId="20" xfId="0" applyFont="1" applyFill="1" applyBorder="1" applyAlignment="1">
      <alignment horizontal="left" vertical="center" wrapText="1"/>
    </xf>
    <xf numFmtId="179" fontId="7" fillId="34" borderId="20" xfId="34" applyNumberFormat="1" applyFont="1" applyFill="1" applyBorder="1" applyAlignment="1">
      <alignment horizontal="center" vertical="center" wrapText="1"/>
    </xf>
    <xf numFmtId="179" fontId="7" fillId="33" borderId="20" xfId="34" applyNumberFormat="1" applyFont="1" applyFill="1" applyBorder="1" applyAlignment="1">
      <alignment horizontal="center" vertical="center" wrapText="1"/>
    </xf>
    <xf numFmtId="41" fontId="13" fillId="0" borderId="20" xfId="39" applyNumberFormat="1" applyFont="1" applyFill="1" applyBorder="1" applyAlignment="1">
      <alignment horizontal="left" vertical="center" wrapText="1"/>
    </xf>
    <xf numFmtId="166" fontId="5" fillId="34" borderId="21" xfId="49" applyNumberFormat="1" applyFont="1" applyFill="1" applyBorder="1" applyAlignment="1">
      <alignment horizontal="center" vertical="center" wrapText="1"/>
    </xf>
    <xf numFmtId="166" fontId="15" fillId="0" borderId="20" xfId="49" applyNumberFormat="1" applyFont="1" applyFill="1" applyBorder="1" applyAlignment="1">
      <alignment horizontal="center" vertical="center" wrapText="1"/>
    </xf>
    <xf numFmtId="41" fontId="68" fillId="18" borderId="20" xfId="39" applyNumberFormat="1" applyFont="1" applyFill="1" applyBorder="1" applyAlignment="1">
      <alignment horizontal="left" vertical="center" wrapText="1"/>
    </xf>
    <xf numFmtId="0" fontId="24" fillId="0" borderId="0" xfId="0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165" fontId="25" fillId="0" borderId="0" xfId="39" applyNumberFormat="1" applyFont="1" applyBorder="1" applyAlignment="1">
      <alignment horizontal="center" wrapText="1"/>
    </xf>
    <xf numFmtId="0" fontId="24" fillId="35" borderId="0" xfId="0" applyFont="1" applyFill="1" applyBorder="1" applyAlignment="1">
      <alignment horizontal="left"/>
    </xf>
    <xf numFmtId="165" fontId="25" fillId="35" borderId="0" xfId="39" applyNumberFormat="1" applyFont="1" applyFill="1" applyBorder="1" applyAlignment="1">
      <alignment horizontal="center"/>
    </xf>
    <xf numFmtId="0" fontId="26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49" fontId="4" fillId="36" borderId="22" xfId="0" applyNumberFormat="1" applyFont="1" applyFill="1" applyBorder="1" applyAlignment="1">
      <alignment horizontal="left" vertical="center" wrapText="1"/>
    </xf>
    <xf numFmtId="0" fontId="4" fillId="36" borderId="23" xfId="0" applyFont="1" applyFill="1" applyBorder="1" applyAlignment="1">
      <alignment horizontal="left" vertical="center" wrapText="1"/>
    </xf>
    <xf numFmtId="0" fontId="4" fillId="36" borderId="22" xfId="0" applyFont="1" applyFill="1" applyBorder="1" applyAlignment="1">
      <alignment horizontal="left" vertical="center" wrapText="1"/>
    </xf>
    <xf numFmtId="0" fontId="4" fillId="36" borderId="24" xfId="0" applyFont="1" applyFill="1" applyBorder="1" applyAlignment="1">
      <alignment horizontal="left" vertical="center" wrapText="1"/>
    </xf>
    <xf numFmtId="41" fontId="5" fillId="36" borderId="24" xfId="39" applyNumberFormat="1" applyFont="1" applyFill="1" applyBorder="1" applyAlignment="1">
      <alignment vertical="center" wrapText="1"/>
    </xf>
    <xf numFmtId="49" fontId="20" fillId="36" borderId="25" xfId="0" applyNumberFormat="1" applyFont="1" applyFill="1" applyBorder="1" applyAlignment="1">
      <alignment horizontal="left" vertical="center" wrapText="1"/>
    </xf>
    <xf numFmtId="49" fontId="20" fillId="36" borderId="26" xfId="0" applyNumberFormat="1" applyFont="1" applyFill="1" applyBorder="1" applyAlignment="1">
      <alignment horizontal="left" vertical="center" wrapText="1"/>
    </xf>
    <xf numFmtId="0" fontId="7" fillId="36" borderId="24" xfId="0" applyFont="1" applyFill="1" applyBorder="1" applyAlignment="1">
      <alignment horizontal="center" vertical="center" wrapText="1"/>
    </xf>
    <xf numFmtId="189" fontId="5" fillId="36" borderId="24" xfId="0" applyNumberFormat="1" applyFont="1" applyFill="1" applyBorder="1" applyAlignment="1">
      <alignment horizontal="center" vertical="center"/>
    </xf>
    <xf numFmtId="49" fontId="69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71" fillId="0" borderId="27" xfId="0" applyFont="1" applyFill="1" applyBorder="1" applyAlignment="1">
      <alignment horizontal="left" vertical="center" wrapText="1"/>
    </xf>
    <xf numFmtId="49" fontId="69" fillId="0" borderId="27" xfId="0" applyNumberFormat="1" applyFont="1" applyFill="1" applyBorder="1" applyAlignment="1" applyProtection="1">
      <alignment horizontal="left" vertical="center" wrapText="1"/>
      <protection locked="0"/>
    </xf>
    <xf numFmtId="0" fontId="74" fillId="0" borderId="11" xfId="0" applyFont="1" applyFill="1" applyBorder="1" applyAlignment="1">
      <alignment horizontal="left" vertical="center" wrapText="1"/>
    </xf>
    <xf numFmtId="49" fontId="5" fillId="37" borderId="22" xfId="0" applyNumberFormat="1" applyFont="1" applyFill="1" applyBorder="1" applyAlignment="1">
      <alignment horizontal="left" vertical="center" wrapText="1"/>
    </xf>
    <xf numFmtId="0" fontId="5" fillId="37" borderId="24" xfId="0" applyFont="1" applyFill="1" applyBorder="1" applyAlignment="1">
      <alignment horizontal="left" vertical="center" wrapText="1"/>
    </xf>
    <xf numFmtId="166" fontId="5" fillId="37" borderId="22" xfId="49" applyNumberFormat="1" applyFont="1" applyFill="1" applyBorder="1" applyAlignment="1">
      <alignment horizontal="center" vertical="center" wrapText="1"/>
    </xf>
    <xf numFmtId="166" fontId="5" fillId="37" borderId="24" xfId="49" applyNumberFormat="1" applyFont="1" applyFill="1" applyBorder="1" applyAlignment="1">
      <alignment horizontal="center" vertical="center" wrapText="1"/>
    </xf>
    <xf numFmtId="0" fontId="7" fillId="37" borderId="24" xfId="0" applyFont="1" applyFill="1" applyBorder="1" applyAlignment="1">
      <alignment horizontal="center" vertical="center" wrapText="1"/>
    </xf>
    <xf numFmtId="189" fontId="5" fillId="37" borderId="24" xfId="0" applyNumberFormat="1" applyFont="1" applyFill="1" applyBorder="1" applyAlignment="1">
      <alignment horizontal="center" vertical="center"/>
    </xf>
    <xf numFmtId="41" fontId="5" fillId="37" borderId="24" xfId="39" applyNumberFormat="1" applyFont="1" applyFill="1" applyBorder="1" applyAlignment="1">
      <alignment horizontal="center" vertical="center" wrapText="1"/>
    </xf>
    <xf numFmtId="43" fontId="5" fillId="37" borderId="24" xfId="39" applyNumberFormat="1" applyFont="1" applyFill="1" applyBorder="1" applyAlignment="1">
      <alignment horizontal="center" vertical="center" wrapText="1"/>
    </xf>
    <xf numFmtId="166" fontId="5" fillId="37" borderId="28" xfId="49" applyNumberFormat="1" applyFont="1" applyFill="1" applyBorder="1" applyAlignment="1">
      <alignment horizontal="center" vertical="center" wrapText="1"/>
    </xf>
    <xf numFmtId="189" fontId="7" fillId="0" borderId="11" xfId="34" applyNumberFormat="1" applyFont="1" applyFill="1" applyBorder="1" applyAlignment="1">
      <alignment horizontal="center" vertical="center" wrapText="1"/>
    </xf>
    <xf numFmtId="189" fontId="7" fillId="0" borderId="10" xfId="34" applyNumberFormat="1" applyFont="1" applyFill="1" applyBorder="1" applyAlignment="1">
      <alignment horizontal="center" vertical="center" wrapText="1"/>
    </xf>
    <xf numFmtId="190" fontId="15" fillId="12" borderId="18" xfId="49" applyNumberFormat="1" applyFont="1" applyFill="1" applyBorder="1" applyAlignment="1">
      <alignment horizontal="left" vertical="center" wrapText="1"/>
    </xf>
    <xf numFmtId="190" fontId="15" fillId="12" borderId="29" xfId="49" applyNumberFormat="1" applyFont="1" applyFill="1" applyBorder="1" applyAlignment="1">
      <alignment horizontal="left" vertical="center" wrapText="1"/>
    </xf>
    <xf numFmtId="179" fontId="7" fillId="34" borderId="10" xfId="34" applyNumberFormat="1" applyFont="1" applyFill="1" applyBorder="1" applyAlignment="1">
      <alignment horizontal="center" vertical="top" wrapText="1"/>
    </xf>
    <xf numFmtId="0" fontId="12" fillId="0" borderId="16" xfId="0" applyFont="1" applyFill="1" applyBorder="1" applyAlignment="1">
      <alignment horizontal="left" vertical="center" wrapText="1"/>
    </xf>
    <xf numFmtId="41" fontId="12" fillId="7" borderId="11" xfId="39" applyNumberFormat="1" applyFont="1" applyFill="1" applyBorder="1" applyAlignment="1">
      <alignment horizontal="left" vertical="center" wrapText="1"/>
    </xf>
    <xf numFmtId="41" fontId="12" fillId="7" borderId="11" xfId="39" applyNumberFormat="1" applyFont="1" applyFill="1" applyBorder="1" applyAlignment="1">
      <alignment horizontal="left" vertical="center" wrapText="1"/>
    </xf>
    <xf numFmtId="41" fontId="4" fillId="36" borderId="24" xfId="39" applyNumberFormat="1" applyFont="1" applyFill="1" applyBorder="1" applyAlignment="1">
      <alignment vertical="center" wrapText="1"/>
    </xf>
    <xf numFmtId="3" fontId="4" fillId="36" borderId="24" xfId="49" applyNumberFormat="1" applyFont="1" applyFill="1" applyBorder="1" applyAlignment="1">
      <alignment horizontal="center" vertical="center" wrapText="1"/>
    </xf>
    <xf numFmtId="3" fontId="5" fillId="36" borderId="22" xfId="49" applyNumberFormat="1" applyFont="1" applyFill="1" applyBorder="1" applyAlignment="1">
      <alignment horizontal="center" vertical="center" wrapText="1"/>
    </xf>
    <xf numFmtId="3" fontId="5" fillId="36" borderId="30" xfId="49" applyNumberFormat="1" applyFont="1" applyFill="1" applyBorder="1" applyAlignment="1">
      <alignment horizontal="center" vertical="center" wrapText="1"/>
    </xf>
    <xf numFmtId="3" fontId="5" fillId="36" borderId="31" xfId="49" applyNumberFormat="1" applyFont="1" applyFill="1" applyBorder="1" applyAlignment="1">
      <alignment horizontal="center" vertical="center" wrapText="1"/>
    </xf>
    <xf numFmtId="3" fontId="5" fillId="36" borderId="32" xfId="49" applyNumberFormat="1" applyFont="1" applyFill="1" applyBorder="1" applyAlignment="1">
      <alignment horizontal="center" vertical="center" wrapText="1"/>
    </xf>
    <xf numFmtId="173" fontId="5" fillId="36" borderId="30" xfId="0" applyNumberFormat="1" applyFont="1" applyFill="1" applyBorder="1" applyAlignment="1">
      <alignment horizontal="center" vertical="center" wrapText="1"/>
    </xf>
    <xf numFmtId="0" fontId="75" fillId="0" borderId="10" xfId="0" applyFont="1" applyFill="1" applyBorder="1" applyAlignment="1">
      <alignment horizontal="left" vertical="center" wrapText="1"/>
    </xf>
    <xf numFmtId="179" fontId="4" fillId="34" borderId="18" xfId="34" applyNumberFormat="1" applyFont="1" applyFill="1" applyBorder="1" applyAlignment="1">
      <alignment horizontal="center" vertical="center" wrapText="1"/>
    </xf>
    <xf numFmtId="189" fontId="20" fillId="34" borderId="10" xfId="34" applyNumberFormat="1" applyFont="1" applyFill="1" applyBorder="1" applyAlignment="1">
      <alignment horizontal="center" vertical="center" wrapText="1"/>
    </xf>
    <xf numFmtId="41" fontId="12" fillId="0" borderId="10" xfId="39" applyNumberFormat="1" applyFont="1" applyFill="1" applyBorder="1" applyAlignment="1">
      <alignment horizontal="left" vertical="center" wrapText="1"/>
    </xf>
    <xf numFmtId="41" fontId="12" fillId="7" borderId="10" xfId="39" applyNumberFormat="1" applyFont="1" applyFill="1" applyBorder="1" applyAlignment="1">
      <alignment horizontal="left" vertical="center" wrapText="1"/>
    </xf>
    <xf numFmtId="49" fontId="20" fillId="36" borderId="33" xfId="0" applyNumberFormat="1" applyFont="1" applyFill="1" applyBorder="1" applyAlignment="1">
      <alignment horizontal="left" vertical="center" wrapText="1"/>
    </xf>
    <xf numFmtId="0" fontId="27" fillId="0" borderId="20" xfId="0" applyFont="1" applyFill="1" applyBorder="1" applyAlignment="1">
      <alignment horizontal="left" vertical="center" wrapText="1"/>
    </xf>
    <xf numFmtId="190" fontId="15" fillId="12" borderId="34" xfId="49" applyNumberFormat="1" applyFont="1" applyFill="1" applyBorder="1" applyAlignment="1">
      <alignment horizontal="left" vertical="center" wrapText="1"/>
    </xf>
    <xf numFmtId="190" fontId="15" fillId="12" borderId="35" xfId="49" applyNumberFormat="1" applyFont="1" applyFill="1" applyBorder="1" applyAlignment="1">
      <alignment horizontal="left" vertical="center" wrapText="1"/>
    </xf>
    <xf numFmtId="189" fontId="7" fillId="0" borderId="20" xfId="34" applyNumberFormat="1" applyFont="1" applyFill="1" applyBorder="1" applyAlignment="1">
      <alignment horizontal="center" vertical="center" wrapText="1"/>
    </xf>
    <xf numFmtId="179" fontId="5" fillId="34" borderId="34" xfId="34" applyNumberFormat="1" applyFont="1" applyFill="1" applyBorder="1" applyAlignment="1">
      <alignment horizontal="center" vertical="center" wrapText="1"/>
    </xf>
    <xf numFmtId="41" fontId="76" fillId="0" borderId="20" xfId="39" applyNumberFormat="1" applyFont="1" applyFill="1" applyBorder="1" applyAlignment="1">
      <alignment horizontal="left" vertical="center" wrapText="1"/>
    </xf>
    <xf numFmtId="41" fontId="76" fillId="7" borderId="20" xfId="39" applyNumberFormat="1" applyFont="1" applyFill="1" applyBorder="1" applyAlignment="1">
      <alignment horizontal="left" vertical="center" wrapText="1"/>
    </xf>
    <xf numFmtId="0" fontId="27" fillId="0" borderId="36" xfId="0" applyFont="1" applyFill="1" applyBorder="1" applyAlignment="1">
      <alignment horizontal="left" vertical="center" wrapText="1"/>
    </xf>
    <xf numFmtId="0" fontId="13" fillId="0" borderId="36" xfId="0" applyFont="1" applyFill="1" applyBorder="1" applyAlignment="1">
      <alignment horizontal="left" vertical="center" wrapText="1"/>
    </xf>
    <xf numFmtId="190" fontId="15" fillId="12" borderId="37" xfId="49" applyNumberFormat="1" applyFont="1" applyFill="1" applyBorder="1" applyAlignment="1">
      <alignment horizontal="left" vertical="center" wrapText="1"/>
    </xf>
    <xf numFmtId="190" fontId="15" fillId="12" borderId="38" xfId="49" applyNumberFormat="1" applyFont="1" applyFill="1" applyBorder="1" applyAlignment="1">
      <alignment horizontal="left" vertical="center" wrapText="1"/>
    </xf>
    <xf numFmtId="179" fontId="7" fillId="33" borderId="36" xfId="34" applyNumberFormat="1" applyFont="1" applyFill="1" applyBorder="1" applyAlignment="1">
      <alignment horizontal="center" vertical="center" wrapText="1"/>
    </xf>
    <xf numFmtId="189" fontId="7" fillId="0" borderId="36" xfId="34" applyNumberFormat="1" applyFont="1" applyFill="1" applyBorder="1" applyAlignment="1">
      <alignment horizontal="center" vertical="center" wrapText="1"/>
    </xf>
    <xf numFmtId="41" fontId="13" fillId="0" borderId="36" xfId="39" applyNumberFormat="1" applyFont="1" applyFill="1" applyBorder="1" applyAlignment="1">
      <alignment horizontal="left" vertical="center" wrapText="1"/>
    </xf>
    <xf numFmtId="41" fontId="12" fillId="0" borderId="36" xfId="39" applyNumberFormat="1" applyFont="1" applyFill="1" applyBorder="1" applyAlignment="1">
      <alignment horizontal="left" vertical="center" wrapText="1"/>
    </xf>
    <xf numFmtId="41" fontId="12" fillId="7" borderId="36" xfId="39" applyNumberFormat="1" applyFont="1" applyFill="1" applyBorder="1" applyAlignment="1">
      <alignment horizontal="left" vertical="center" wrapText="1"/>
    </xf>
    <xf numFmtId="166" fontId="20" fillId="34" borderId="39" xfId="49" applyNumberFormat="1" applyFont="1" applyFill="1" applyBorder="1" applyAlignment="1">
      <alignment horizontal="center" vertical="center" wrapText="1"/>
    </xf>
    <xf numFmtId="166" fontId="5" fillId="0" borderId="36" xfId="49" applyNumberFormat="1" applyFont="1" applyFill="1" applyBorder="1" applyAlignment="1">
      <alignment horizontal="center" vertical="center" wrapText="1"/>
    </xf>
    <xf numFmtId="43" fontId="11" fillId="18" borderId="36" xfId="39" applyNumberFormat="1" applyFont="1" applyFill="1" applyBorder="1" applyAlignment="1">
      <alignment horizontal="center" vertical="center" wrapText="1"/>
    </xf>
    <xf numFmtId="41" fontId="73" fillId="0" borderId="25" xfId="39" applyNumberFormat="1" applyFont="1" applyFill="1" applyBorder="1" applyAlignment="1">
      <alignment horizontal="left" vertical="center" wrapText="1"/>
    </xf>
    <xf numFmtId="41" fontId="73" fillId="0" borderId="40" xfId="39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190" fontId="15" fillId="38" borderId="25" xfId="49" applyNumberFormat="1" applyFont="1" applyFill="1" applyBorder="1" applyAlignment="1">
      <alignment horizontal="left" vertical="center" wrapText="1"/>
    </xf>
    <xf numFmtId="190" fontId="15" fillId="38" borderId="10" xfId="49" applyNumberFormat="1" applyFont="1" applyFill="1" applyBorder="1" applyAlignment="1">
      <alignment horizontal="left" vertical="center" wrapText="1"/>
    </xf>
    <xf numFmtId="190" fontId="15" fillId="38" borderId="14" xfId="49" applyNumberFormat="1" applyFont="1" applyFill="1" applyBorder="1" applyAlignment="1">
      <alignment horizontal="left" vertical="center" wrapText="1"/>
    </xf>
    <xf numFmtId="190" fontId="15" fillId="38" borderId="11" xfId="49" applyNumberFormat="1" applyFont="1" applyFill="1" applyBorder="1" applyAlignment="1">
      <alignment horizontal="left" vertical="center" wrapText="1"/>
    </xf>
    <xf numFmtId="41" fontId="73" fillId="35" borderId="18" xfId="39" applyNumberFormat="1" applyFont="1" applyFill="1" applyBorder="1" applyAlignment="1">
      <alignment horizontal="left" vertical="center" wrapText="1"/>
    </xf>
    <xf numFmtId="41" fontId="68" fillId="39" borderId="10" xfId="39" applyNumberFormat="1" applyFont="1" applyFill="1" applyBorder="1" applyAlignment="1">
      <alignment horizontal="left" vertical="center" wrapText="1"/>
    </xf>
    <xf numFmtId="41" fontId="73" fillId="35" borderId="41" xfId="39" applyNumberFormat="1" applyFont="1" applyFill="1" applyBorder="1" applyAlignment="1">
      <alignment horizontal="left" vertical="center" wrapText="1"/>
    </xf>
    <xf numFmtId="41" fontId="68" fillId="39" borderId="11" xfId="39" applyNumberFormat="1" applyFont="1" applyFill="1" applyBorder="1" applyAlignment="1">
      <alignment horizontal="left" vertical="center" wrapText="1"/>
    </xf>
    <xf numFmtId="41" fontId="73" fillId="35" borderId="42" xfId="39" applyNumberFormat="1" applyFont="1" applyFill="1" applyBorder="1" applyAlignment="1">
      <alignment horizontal="left" vertical="center" wrapText="1"/>
    </xf>
    <xf numFmtId="41" fontId="68" fillId="39" borderId="27" xfId="39" applyNumberFormat="1" applyFont="1" applyFill="1" applyBorder="1" applyAlignment="1">
      <alignment horizontal="left" vertical="center" wrapText="1"/>
    </xf>
    <xf numFmtId="41" fontId="68" fillId="40" borderId="11" xfId="39" applyNumberFormat="1" applyFont="1" applyFill="1" applyBorder="1" applyAlignment="1">
      <alignment horizontal="left" vertical="center" wrapText="1"/>
    </xf>
    <xf numFmtId="41" fontId="5" fillId="37" borderId="43" xfId="39" applyNumberFormat="1" applyFont="1" applyFill="1" applyBorder="1" applyAlignment="1">
      <alignment vertical="center" wrapText="1"/>
    </xf>
    <xf numFmtId="41" fontId="5" fillId="37" borderId="43" xfId="39" applyNumberFormat="1" applyFont="1" applyFill="1" applyBorder="1" applyAlignment="1">
      <alignment vertical="center" wrapText="1"/>
    </xf>
    <xf numFmtId="190" fontId="15" fillId="38" borderId="26" xfId="49" applyNumberFormat="1" applyFont="1" applyFill="1" applyBorder="1" applyAlignment="1">
      <alignment horizontal="left" vertical="center" wrapText="1"/>
    </xf>
    <xf numFmtId="190" fontId="15" fillId="38" borderId="16" xfId="49" applyNumberFormat="1" applyFont="1" applyFill="1" applyBorder="1" applyAlignment="1">
      <alignment horizontal="left" vertical="center" wrapText="1"/>
    </xf>
    <xf numFmtId="179" fontId="7" fillId="34" borderId="16" xfId="34" applyNumberFormat="1" applyFont="1" applyFill="1" applyBorder="1" applyAlignment="1">
      <alignment horizontal="center" vertical="center" wrapText="1"/>
    </xf>
    <xf numFmtId="179" fontId="7" fillId="33" borderId="16" xfId="34" applyNumberFormat="1" applyFont="1" applyFill="1" applyBorder="1" applyAlignment="1">
      <alignment horizontal="center" vertical="center" wrapText="1"/>
    </xf>
    <xf numFmtId="189" fontId="7" fillId="34" borderId="16" xfId="34" applyNumberFormat="1" applyFont="1" applyFill="1" applyBorder="1" applyAlignment="1">
      <alignment horizontal="center" vertical="center" wrapText="1"/>
    </xf>
    <xf numFmtId="41" fontId="73" fillId="0" borderId="26" xfId="39" applyNumberFormat="1" applyFont="1" applyFill="1" applyBorder="1" applyAlignment="1">
      <alignment horizontal="left" vertical="center" wrapText="1"/>
    </xf>
    <xf numFmtId="41" fontId="73" fillId="35" borderId="44" xfId="39" applyNumberFormat="1" applyFont="1" applyFill="1" applyBorder="1" applyAlignment="1">
      <alignment horizontal="left" vertical="center" wrapText="1"/>
    </xf>
    <xf numFmtId="41" fontId="68" fillId="39" borderId="16" xfId="39" applyNumberFormat="1" applyFont="1" applyFill="1" applyBorder="1" applyAlignment="1">
      <alignment horizontal="left" vertical="center" wrapText="1"/>
    </xf>
    <xf numFmtId="41" fontId="68" fillId="13" borderId="16" xfId="39" applyNumberFormat="1" applyFont="1" applyFill="1" applyBorder="1" applyAlignment="1">
      <alignment horizontal="left" vertical="center" wrapText="1"/>
    </xf>
    <xf numFmtId="41" fontId="68" fillId="16" borderId="16" xfId="39" applyNumberFormat="1" applyFont="1" applyFill="1" applyBorder="1" applyAlignment="1">
      <alignment horizontal="left" vertical="center" wrapText="1"/>
    </xf>
    <xf numFmtId="166" fontId="5" fillId="34" borderId="45" xfId="49" applyNumberFormat="1" applyFont="1" applyFill="1" applyBorder="1" applyAlignment="1">
      <alignment horizontal="center" vertical="center" wrapText="1"/>
    </xf>
    <xf numFmtId="166" fontId="15" fillId="0" borderId="44" xfId="49" applyNumberFormat="1" applyFont="1" applyFill="1" applyBorder="1" applyAlignment="1">
      <alignment horizontal="center" vertical="center" wrapText="1"/>
    </xf>
    <xf numFmtId="41" fontId="68" fillId="18" borderId="16" xfId="39" applyNumberFormat="1" applyFont="1" applyFill="1" applyBorder="1" applyAlignment="1">
      <alignment horizontal="left" vertical="center" wrapText="1"/>
    </xf>
    <xf numFmtId="49" fontId="20" fillId="37" borderId="25" xfId="0" applyNumberFormat="1" applyFont="1" applyFill="1" applyBorder="1" applyAlignment="1">
      <alignment horizontal="left" vertical="center" wrapText="1"/>
    </xf>
    <xf numFmtId="49" fontId="20" fillId="37" borderId="26" xfId="0" applyNumberFormat="1" applyFont="1" applyFill="1" applyBorder="1" applyAlignment="1">
      <alignment horizontal="left" vertical="center" wrapText="1"/>
    </xf>
    <xf numFmtId="41" fontId="4" fillId="16" borderId="11" xfId="39" applyNumberFormat="1" applyFont="1" applyFill="1" applyBorder="1" applyAlignment="1">
      <alignment horizontal="left" vertical="center" wrapText="1"/>
    </xf>
    <xf numFmtId="41" fontId="4" fillId="16" borderId="20" xfId="39" applyNumberFormat="1" applyFont="1" applyFill="1" applyBorder="1" applyAlignment="1">
      <alignment horizontal="left" vertical="center" wrapText="1"/>
    </xf>
    <xf numFmtId="41" fontId="4" fillId="16" borderId="10" xfId="39" applyNumberFormat="1" applyFont="1" applyFill="1" applyBorder="1" applyAlignment="1">
      <alignment horizontal="left" vertical="center" wrapText="1"/>
    </xf>
    <xf numFmtId="41" fontId="4" fillId="16" borderId="36" xfId="39" applyNumberFormat="1" applyFont="1" applyFill="1" applyBorder="1" applyAlignment="1">
      <alignment horizontal="left" vertical="center" wrapText="1"/>
    </xf>
    <xf numFmtId="165" fontId="19" fillId="35" borderId="0" xfId="39" applyNumberFormat="1" applyFont="1" applyFill="1" applyBorder="1" applyAlignment="1">
      <alignment horizontal="center"/>
    </xf>
    <xf numFmtId="165" fontId="19" fillId="0" borderId="0" xfId="39" applyNumberFormat="1" applyFont="1" applyBorder="1" applyAlignment="1">
      <alignment horizontal="center"/>
    </xf>
    <xf numFmtId="49" fontId="77" fillId="0" borderId="11" xfId="0" applyNumberFormat="1" applyFont="1" applyFill="1" applyBorder="1" applyAlignment="1" applyProtection="1">
      <alignment horizontal="left" vertical="center" wrapText="1"/>
      <protection locked="0"/>
    </xf>
    <xf numFmtId="179" fontId="5" fillId="34" borderId="10" xfId="34" applyNumberFormat="1" applyFont="1" applyFill="1" applyBorder="1" applyAlignment="1">
      <alignment horizontal="center" vertical="center" wrapText="1"/>
    </xf>
    <xf numFmtId="189" fontId="20" fillId="33" borderId="18" xfId="34" applyNumberFormat="1" applyFont="1" applyFill="1" applyBorder="1" applyAlignment="1">
      <alignment horizontal="center" vertical="center" wrapText="1"/>
    </xf>
    <xf numFmtId="49" fontId="0" fillId="39" borderId="11" xfId="0" applyNumberFormat="1" applyFill="1" applyBorder="1" applyAlignment="1">
      <alignment horizontal="left"/>
    </xf>
    <xf numFmtId="49" fontId="0" fillId="35" borderId="11" xfId="0" applyNumberFormat="1" applyFill="1" applyBorder="1" applyAlignment="1">
      <alignment horizontal="left"/>
    </xf>
    <xf numFmtId="49" fontId="28" fillId="40" borderId="11" xfId="0" applyNumberFormat="1" applyFont="1" applyFill="1" applyBorder="1" applyAlignment="1">
      <alignment horizontal="left"/>
    </xf>
    <xf numFmtId="0" fontId="28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28" fillId="0" borderId="0" xfId="0" applyFont="1" applyAlignment="1">
      <alignment/>
    </xf>
    <xf numFmtId="0" fontId="12" fillId="40" borderId="10" xfId="0" applyFont="1" applyFill="1" applyBorder="1" applyAlignment="1">
      <alignment horizontal="left" vertical="center" wrapText="1"/>
    </xf>
    <xf numFmtId="0" fontId="27" fillId="40" borderId="10" xfId="0" applyFont="1" applyFill="1" applyBorder="1" applyAlignment="1">
      <alignment horizontal="left" vertical="center" wrapText="1"/>
    </xf>
    <xf numFmtId="0" fontId="75" fillId="40" borderId="10" xfId="0" applyFont="1" applyFill="1" applyBorder="1" applyAlignment="1">
      <alignment horizontal="left" vertical="center" wrapText="1"/>
    </xf>
    <xf numFmtId="190" fontId="15" fillId="40" borderId="18" xfId="49" applyNumberFormat="1" applyFont="1" applyFill="1" applyBorder="1" applyAlignment="1">
      <alignment horizontal="left" vertical="center" wrapText="1"/>
    </xf>
    <xf numFmtId="190" fontId="15" fillId="40" borderId="29" xfId="49" applyNumberFormat="1" applyFont="1" applyFill="1" applyBorder="1" applyAlignment="1">
      <alignment horizontal="left" vertical="center" wrapText="1"/>
    </xf>
    <xf numFmtId="179" fontId="7" fillId="40" borderId="11" xfId="34" applyNumberFormat="1" applyFont="1" applyFill="1" applyBorder="1" applyAlignment="1">
      <alignment horizontal="center" vertical="center" wrapText="1"/>
    </xf>
    <xf numFmtId="179" fontId="7" fillId="40" borderId="10" xfId="34" applyNumberFormat="1" applyFont="1" applyFill="1" applyBorder="1" applyAlignment="1">
      <alignment horizontal="center" vertical="center" wrapText="1"/>
    </xf>
    <xf numFmtId="189" fontId="7" fillId="40" borderId="11" xfId="34" applyNumberFormat="1" applyFont="1" applyFill="1" applyBorder="1" applyAlignment="1">
      <alignment horizontal="center" vertical="center" wrapText="1"/>
    </xf>
    <xf numFmtId="189" fontId="20" fillId="40" borderId="18" xfId="34" applyNumberFormat="1" applyFont="1" applyFill="1" applyBorder="1" applyAlignment="1">
      <alignment horizontal="center" vertical="center" wrapText="1"/>
    </xf>
    <xf numFmtId="41" fontId="13" fillId="40" borderId="11" xfId="39" applyNumberFormat="1" applyFont="1" applyFill="1" applyBorder="1" applyAlignment="1">
      <alignment horizontal="left" vertical="center" wrapText="1"/>
    </xf>
    <xf numFmtId="41" fontId="12" fillId="40" borderId="11" xfId="39" applyNumberFormat="1" applyFont="1" applyFill="1" applyBorder="1" applyAlignment="1">
      <alignment horizontal="left" vertical="center" wrapText="1"/>
    </xf>
    <xf numFmtId="41" fontId="4" fillId="40" borderId="11" xfId="39" applyNumberFormat="1" applyFont="1" applyFill="1" applyBorder="1" applyAlignment="1">
      <alignment horizontal="left" vertical="center" wrapText="1"/>
    </xf>
    <xf numFmtId="166" fontId="5" fillId="40" borderId="19" xfId="49" applyNumberFormat="1" applyFont="1" applyFill="1" applyBorder="1" applyAlignment="1">
      <alignment horizontal="center" vertical="center" wrapText="1"/>
    </xf>
    <xf numFmtId="166" fontId="15" fillId="40" borderId="10" xfId="49" applyNumberFormat="1" applyFont="1" applyFill="1" applyBorder="1" applyAlignment="1">
      <alignment horizontal="center" vertical="center" wrapText="1"/>
    </xf>
    <xf numFmtId="0" fontId="12" fillId="40" borderId="11" xfId="0" applyFont="1" applyFill="1" applyBorder="1" applyAlignment="1">
      <alignment horizontal="left" vertical="center" wrapText="1"/>
    </xf>
    <xf numFmtId="0" fontId="27" fillId="40" borderId="20" xfId="0" applyFont="1" applyFill="1" applyBorder="1" applyAlignment="1">
      <alignment horizontal="left" vertical="center" wrapText="1"/>
    </xf>
    <xf numFmtId="0" fontId="13" fillId="40" borderId="20" xfId="0" applyFont="1" applyFill="1" applyBorder="1" applyAlignment="1">
      <alignment horizontal="left" vertical="center" wrapText="1"/>
    </xf>
    <xf numFmtId="190" fontId="15" fillId="40" borderId="34" xfId="49" applyNumberFormat="1" applyFont="1" applyFill="1" applyBorder="1" applyAlignment="1">
      <alignment horizontal="left" vertical="center" wrapText="1"/>
    </xf>
    <xf numFmtId="190" fontId="15" fillId="40" borderId="35" xfId="49" applyNumberFormat="1" applyFont="1" applyFill="1" applyBorder="1" applyAlignment="1">
      <alignment horizontal="left" vertical="center" wrapText="1"/>
    </xf>
    <xf numFmtId="179" fontId="7" fillId="40" borderId="20" xfId="34" applyNumberFormat="1" applyFont="1" applyFill="1" applyBorder="1" applyAlignment="1">
      <alignment horizontal="center" vertical="center" wrapText="1"/>
    </xf>
    <xf numFmtId="189" fontId="7" fillId="40" borderId="20" xfId="34" applyNumberFormat="1" applyFont="1" applyFill="1" applyBorder="1" applyAlignment="1">
      <alignment horizontal="center" vertical="center" wrapText="1"/>
    </xf>
    <xf numFmtId="189" fontId="20" fillId="40" borderId="20" xfId="34" applyNumberFormat="1" applyFont="1" applyFill="1" applyBorder="1" applyAlignment="1">
      <alignment horizontal="center" vertical="center" wrapText="1"/>
    </xf>
    <xf numFmtId="41" fontId="13" fillId="40" borderId="20" xfId="39" applyNumberFormat="1" applyFont="1" applyFill="1" applyBorder="1" applyAlignment="1">
      <alignment horizontal="left" vertical="center" wrapText="1"/>
    </xf>
    <xf numFmtId="41" fontId="12" fillId="40" borderId="20" xfId="39" applyNumberFormat="1" applyFont="1" applyFill="1" applyBorder="1" applyAlignment="1">
      <alignment horizontal="left" vertical="center" wrapText="1"/>
    </xf>
    <xf numFmtId="41" fontId="4" fillId="40" borderId="20" xfId="39" applyNumberFormat="1" applyFont="1" applyFill="1" applyBorder="1" applyAlignment="1">
      <alignment horizontal="left" vertical="center" wrapText="1"/>
    </xf>
    <xf numFmtId="166" fontId="5" fillId="40" borderId="21" xfId="49" applyNumberFormat="1" applyFont="1" applyFill="1" applyBorder="1" applyAlignment="1">
      <alignment horizontal="center" vertical="center" wrapText="1"/>
    </xf>
    <xf numFmtId="166" fontId="15" fillId="40" borderId="33" xfId="49" applyNumberFormat="1" applyFont="1" applyFill="1" applyBorder="1" applyAlignment="1">
      <alignment horizontal="center" vertical="center" wrapText="1"/>
    </xf>
    <xf numFmtId="41" fontId="68" fillId="40" borderId="20" xfId="39" applyNumberFormat="1" applyFont="1" applyFill="1" applyBorder="1" applyAlignment="1">
      <alignment horizontal="left" vertical="center" wrapText="1"/>
    </xf>
    <xf numFmtId="0" fontId="68" fillId="0" borderId="27" xfId="0" applyFont="1" applyFill="1" applyBorder="1" applyAlignment="1">
      <alignment horizontal="left" vertical="center" wrapText="1"/>
    </xf>
    <xf numFmtId="0" fontId="70" fillId="0" borderId="13" xfId="0" applyFont="1" applyFill="1" applyBorder="1" applyAlignment="1">
      <alignment horizontal="left" vertical="center" wrapText="1"/>
    </xf>
    <xf numFmtId="0" fontId="68" fillId="0" borderId="16" xfId="0" applyFont="1" applyFill="1" applyBorder="1" applyAlignment="1">
      <alignment horizontal="left" vertical="center" wrapText="1"/>
    </xf>
    <xf numFmtId="49" fontId="69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69" fillId="0" borderId="17" xfId="0" applyFont="1" applyFill="1" applyBorder="1" applyAlignment="1">
      <alignment horizontal="left" vertical="center" wrapText="1"/>
    </xf>
    <xf numFmtId="179" fontId="4" fillId="34" borderId="10" xfId="34" applyNumberFormat="1" applyFont="1" applyFill="1" applyBorder="1" applyAlignment="1">
      <alignment horizontal="center" vertical="center" wrapText="1"/>
    </xf>
    <xf numFmtId="179" fontId="4" fillId="34" borderId="16" xfId="34" applyNumberFormat="1" applyFont="1" applyFill="1" applyBorder="1" applyAlignment="1">
      <alignment horizontal="center" vertical="center" wrapText="1"/>
    </xf>
    <xf numFmtId="189" fontId="4" fillId="34" borderId="36" xfId="0" applyNumberFormat="1" applyFont="1" applyFill="1" applyBorder="1" applyAlignment="1">
      <alignment horizontal="center" vertical="center"/>
    </xf>
    <xf numFmtId="0" fontId="78" fillId="0" borderId="20" xfId="0" applyFont="1" applyFill="1" applyBorder="1" applyAlignment="1">
      <alignment horizontal="left" vertical="center" wrapText="1"/>
    </xf>
    <xf numFmtId="0" fontId="75" fillId="0" borderId="35" xfId="0" applyFont="1" applyFill="1" applyBorder="1" applyAlignment="1">
      <alignment horizontal="left" vertical="center" wrapText="1"/>
    </xf>
    <xf numFmtId="190" fontId="15" fillId="12" borderId="20" xfId="49" applyNumberFormat="1" applyFont="1" applyFill="1" applyBorder="1" applyAlignment="1">
      <alignment horizontal="left" vertical="center" wrapText="1"/>
    </xf>
    <xf numFmtId="179" fontId="4" fillId="34" borderId="34" xfId="34" applyNumberFormat="1" applyFont="1" applyFill="1" applyBorder="1" applyAlignment="1">
      <alignment horizontal="center" vertical="center" wrapText="1"/>
    </xf>
    <xf numFmtId="41" fontId="75" fillId="0" borderId="20" xfId="39" applyNumberFormat="1" applyFont="1" applyFill="1" applyBorder="1" applyAlignment="1">
      <alignment horizontal="left" vertical="center" wrapText="1"/>
    </xf>
    <xf numFmtId="41" fontId="76" fillId="0" borderId="20" xfId="39" applyNumberFormat="1" applyFont="1" applyFill="1" applyBorder="1" applyAlignment="1">
      <alignment horizontal="left" vertical="center" wrapText="1"/>
    </xf>
    <xf numFmtId="41" fontId="76" fillId="7" borderId="20" xfId="39" applyNumberFormat="1" applyFont="1" applyFill="1" applyBorder="1" applyAlignment="1">
      <alignment horizontal="left" vertical="center" wrapText="1"/>
    </xf>
    <xf numFmtId="191" fontId="22" fillId="0" borderId="0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191" fontId="22" fillId="0" borderId="46" xfId="0" applyNumberFormat="1" applyFont="1" applyFill="1" applyBorder="1" applyAlignment="1">
      <alignment vertical="center"/>
    </xf>
    <xf numFmtId="0" fontId="0" fillId="0" borderId="46" xfId="0" applyBorder="1" applyAlignment="1">
      <alignment vertical="center"/>
    </xf>
    <xf numFmtId="0" fontId="23" fillId="0" borderId="0" xfId="0" applyFont="1" applyAlignment="1">
      <alignment/>
    </xf>
    <xf numFmtId="0" fontId="0" fillId="0" borderId="0" xfId="0" applyAlignment="1">
      <alignment/>
    </xf>
    <xf numFmtId="44" fontId="7" fillId="33" borderId="47" xfId="39" applyFont="1" applyFill="1" applyBorder="1" applyAlignment="1">
      <alignment horizontal="center" vertical="center" textRotation="90" wrapText="1"/>
    </xf>
    <xf numFmtId="0" fontId="0" fillId="0" borderId="48" xfId="0" applyBorder="1" applyAlignment="1">
      <alignment horizontal="center" vertical="center" textRotation="90" wrapText="1"/>
    </xf>
    <xf numFmtId="0" fontId="0" fillId="0" borderId="39" xfId="0" applyBorder="1" applyAlignment="1">
      <alignment horizontal="center" vertical="center" textRotation="90" wrapText="1"/>
    </xf>
    <xf numFmtId="44" fontId="4" fillId="16" borderId="49" xfId="39" applyFont="1" applyFill="1" applyBorder="1" applyAlignment="1">
      <alignment horizontal="center" vertical="center" textRotation="90" wrapText="1"/>
    </xf>
    <xf numFmtId="0" fontId="21" fillId="16" borderId="50" xfId="0" applyFont="1" applyFill="1" applyBorder="1" applyAlignment="1">
      <alignment horizontal="center" vertical="center" textRotation="90" wrapText="1"/>
    </xf>
    <xf numFmtId="0" fontId="21" fillId="16" borderId="36" xfId="0" applyFont="1" applyFill="1" applyBorder="1" applyAlignment="1">
      <alignment horizontal="center" vertical="center" textRotation="90" wrapText="1"/>
    </xf>
    <xf numFmtId="9" fontId="4" fillId="0" borderId="51" xfId="49" applyFont="1" applyBorder="1" applyAlignment="1">
      <alignment horizontal="center" vertical="center" textRotation="90" wrapText="1"/>
    </xf>
    <xf numFmtId="9" fontId="4" fillId="0" borderId="25" xfId="49" applyFont="1" applyBorder="1" applyAlignment="1">
      <alignment horizontal="center" vertical="center" textRotation="90" wrapText="1"/>
    </xf>
    <xf numFmtId="9" fontId="4" fillId="0" borderId="50" xfId="49" applyFont="1" applyBorder="1" applyAlignment="1">
      <alignment horizontal="center" vertical="center" textRotation="90" wrapText="1"/>
    </xf>
    <xf numFmtId="9" fontId="4" fillId="0" borderId="10" xfId="49" applyFont="1" applyBorder="1" applyAlignment="1">
      <alignment horizontal="center" vertical="center" textRotation="90" wrapText="1"/>
    </xf>
    <xf numFmtId="42" fontId="22" fillId="0" borderId="0" xfId="39" applyNumberFormat="1" applyFont="1" applyBorder="1" applyAlignment="1">
      <alignment/>
    </xf>
    <xf numFmtId="165" fontId="22" fillId="0" borderId="0" xfId="39" applyNumberFormat="1" applyFont="1" applyBorder="1" applyAlignment="1">
      <alignment/>
    </xf>
    <xf numFmtId="0" fontId="8" fillId="0" borderId="0" xfId="0" applyFont="1" applyAlignment="1">
      <alignment/>
    </xf>
    <xf numFmtId="165" fontId="17" fillId="0" borderId="0" xfId="39" applyNumberFormat="1" applyFont="1" applyBorder="1" applyAlignment="1">
      <alignment/>
    </xf>
    <xf numFmtId="0" fontId="17" fillId="0" borderId="0" xfId="0" applyFont="1" applyBorder="1" applyAlignment="1">
      <alignment/>
    </xf>
    <xf numFmtId="44" fontId="7" fillId="0" borderId="52" xfId="39" applyFont="1" applyBorder="1" applyAlignment="1">
      <alignment horizontal="center" vertical="center" wrapText="1"/>
    </xf>
    <xf numFmtId="44" fontId="7" fillId="0" borderId="50" xfId="39" applyFont="1" applyBorder="1" applyAlignment="1">
      <alignment horizontal="center" vertical="center" wrapText="1"/>
    </xf>
    <xf numFmtId="44" fontId="7" fillId="0" borderId="36" xfId="39" applyFont="1" applyBorder="1" applyAlignment="1">
      <alignment horizontal="center" vertical="center" wrapText="1"/>
    </xf>
    <xf numFmtId="44" fontId="5" fillId="33" borderId="49" xfId="39" applyFont="1" applyFill="1" applyBorder="1" applyAlignment="1">
      <alignment horizontal="center" vertical="center" textRotation="90" wrapText="1"/>
    </xf>
    <xf numFmtId="0" fontId="6" fillId="0" borderId="50" xfId="0" applyFont="1" applyBorder="1" applyAlignment="1">
      <alignment horizontal="center" vertical="center" textRotation="90" wrapText="1"/>
    </xf>
    <xf numFmtId="0" fontId="6" fillId="0" borderId="36" xfId="0" applyFont="1" applyBorder="1" applyAlignment="1">
      <alignment horizontal="center" vertical="center" textRotation="90" wrapText="1"/>
    </xf>
    <xf numFmtId="44" fontId="5" fillId="0" borderId="53" xfId="39" applyFont="1" applyBorder="1" applyAlignment="1">
      <alignment horizontal="center" wrapText="1"/>
    </xf>
    <xf numFmtId="44" fontId="5" fillId="0" borderId="54" xfId="39" applyFont="1" applyBorder="1" applyAlignment="1">
      <alignment horizontal="center" wrapText="1"/>
    </xf>
    <xf numFmtId="0" fontId="10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vertical="center" wrapText="1"/>
    </xf>
    <xf numFmtId="44" fontId="7" fillId="0" borderId="49" xfId="39" applyFont="1" applyBorder="1" applyAlignment="1">
      <alignment horizontal="center" vertical="center" textRotation="90" wrapText="1"/>
    </xf>
    <xf numFmtId="0" fontId="0" fillId="0" borderId="50" xfId="0" applyBorder="1" applyAlignment="1">
      <alignment horizontal="center" vertical="center" textRotation="90" wrapText="1"/>
    </xf>
    <xf numFmtId="0" fontId="0" fillId="0" borderId="36" xfId="0" applyBorder="1" applyAlignment="1">
      <alignment horizontal="center" vertical="center" textRotation="90" wrapText="1"/>
    </xf>
    <xf numFmtId="44" fontId="7" fillId="39" borderId="49" xfId="39" applyFont="1" applyFill="1" applyBorder="1" applyAlignment="1">
      <alignment horizontal="center" vertical="center" textRotation="90" wrapText="1"/>
    </xf>
    <xf numFmtId="0" fontId="0" fillId="39" borderId="50" xfId="0" applyFill="1" applyBorder="1" applyAlignment="1">
      <alignment horizontal="center" vertical="center" textRotation="90" wrapText="1"/>
    </xf>
    <xf numFmtId="0" fontId="0" fillId="39" borderId="36" xfId="0" applyFill="1" applyBorder="1" applyAlignment="1">
      <alignment horizontal="center" vertical="center" textRotation="90" wrapText="1"/>
    </xf>
    <xf numFmtId="165" fontId="8" fillId="0" borderId="0" xfId="39" applyNumberFormat="1" applyFont="1" applyBorder="1" applyAlignment="1">
      <alignment horizontal="left" wrapText="1"/>
    </xf>
    <xf numFmtId="44" fontId="4" fillId="13" borderId="49" xfId="39" applyFont="1" applyFill="1" applyBorder="1" applyAlignment="1">
      <alignment horizontal="center" vertical="center" textRotation="90" wrapText="1"/>
    </xf>
    <xf numFmtId="0" fontId="21" fillId="13" borderId="50" xfId="0" applyFont="1" applyFill="1" applyBorder="1" applyAlignment="1">
      <alignment horizontal="center" vertical="center" textRotation="90" wrapText="1"/>
    </xf>
    <xf numFmtId="0" fontId="21" fillId="13" borderId="36" xfId="0" applyFont="1" applyFill="1" applyBorder="1" applyAlignment="1">
      <alignment horizontal="center" vertical="center" textRotation="90" wrapText="1"/>
    </xf>
    <xf numFmtId="9" fontId="4" fillId="0" borderId="55" xfId="49" applyFont="1" applyBorder="1" applyAlignment="1">
      <alignment horizontal="center" vertical="center" wrapText="1" readingOrder="1"/>
    </xf>
    <xf numFmtId="9" fontId="4" fillId="0" borderId="44" xfId="49" applyFont="1" applyBorder="1" applyAlignment="1">
      <alignment horizontal="center" vertical="center" wrapText="1" readingOrder="1"/>
    </xf>
    <xf numFmtId="44" fontId="11" fillId="18" borderId="56" xfId="39" applyFont="1" applyFill="1" applyBorder="1" applyAlignment="1">
      <alignment horizontal="center" wrapText="1"/>
    </xf>
    <xf numFmtId="44" fontId="11" fillId="18" borderId="57" xfId="39" applyFont="1" applyFill="1" applyBorder="1" applyAlignment="1">
      <alignment horizontal="center" wrapText="1"/>
    </xf>
    <xf numFmtId="9" fontId="4" fillId="18" borderId="48" xfId="49" applyFont="1" applyFill="1" applyBorder="1" applyAlignment="1">
      <alignment horizontal="center" vertical="center" textRotation="90" wrapText="1"/>
    </xf>
    <xf numFmtId="9" fontId="4" fillId="18" borderId="19" xfId="49" applyFont="1" applyFill="1" applyBorder="1" applyAlignment="1">
      <alignment horizontal="center" vertical="center" textRotation="90" wrapText="1"/>
    </xf>
    <xf numFmtId="165" fontId="8" fillId="0" borderId="0" xfId="39" applyNumberFormat="1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9" fillId="0" borderId="0" xfId="0" applyFont="1" applyBorder="1" applyAlignment="1">
      <alignment horizontal="left" vertical="center" wrapText="1"/>
    </xf>
    <xf numFmtId="0" fontId="16" fillId="37" borderId="0" xfId="0" applyFont="1" applyFill="1" applyBorder="1" applyAlignment="1">
      <alignment horizontal="left" wrapText="1"/>
    </xf>
    <xf numFmtId="44" fontId="7" fillId="37" borderId="58" xfId="39" applyFont="1" applyFill="1" applyBorder="1" applyAlignment="1">
      <alignment horizontal="center" vertical="center" textRotation="90" wrapText="1"/>
    </xf>
    <xf numFmtId="44" fontId="7" fillId="37" borderId="51" xfId="39" applyFont="1" applyFill="1" applyBorder="1" applyAlignment="1">
      <alignment horizontal="center" vertical="center" textRotation="90" wrapText="1"/>
    </xf>
    <xf numFmtId="44" fontId="7" fillId="37" borderId="59" xfId="39" applyFont="1" applyFill="1" applyBorder="1" applyAlignment="1">
      <alignment horizontal="center" vertical="center" textRotation="90" wrapText="1"/>
    </xf>
    <xf numFmtId="44" fontId="7" fillId="0" borderId="49" xfId="39" applyFont="1" applyFill="1" applyBorder="1" applyAlignment="1">
      <alignment horizontal="center" vertical="center" wrapText="1"/>
    </xf>
    <xf numFmtId="44" fontId="7" fillId="0" borderId="50" xfId="39" applyFont="1" applyFill="1" applyBorder="1" applyAlignment="1">
      <alignment horizontal="center" vertical="center" wrapText="1"/>
    </xf>
    <xf numFmtId="44" fontId="7" fillId="0" borderId="36" xfId="39" applyFont="1" applyFill="1" applyBorder="1" applyAlignment="1">
      <alignment horizontal="center" vertical="center" wrapText="1"/>
    </xf>
    <xf numFmtId="44" fontId="4" fillId="0" borderId="49" xfId="39" applyFont="1" applyBorder="1" applyAlignment="1">
      <alignment horizontal="center" vertical="center" textRotation="90" wrapText="1"/>
    </xf>
    <xf numFmtId="44" fontId="4" fillId="0" borderId="50" xfId="39" applyFont="1" applyBorder="1" applyAlignment="1">
      <alignment horizontal="center" vertical="center" textRotation="90" wrapText="1"/>
    </xf>
    <xf numFmtId="44" fontId="4" fillId="0" borderId="36" xfId="39" applyFont="1" applyBorder="1" applyAlignment="1">
      <alignment horizontal="center" vertical="center" textRotation="90" wrapText="1"/>
    </xf>
    <xf numFmtId="44" fontId="7" fillId="35" borderId="49" xfId="39" applyFont="1" applyFill="1" applyBorder="1" applyAlignment="1">
      <alignment horizontal="center" vertical="center" textRotation="90" wrapText="1"/>
    </xf>
    <xf numFmtId="0" fontId="0" fillId="35" borderId="50" xfId="0" applyFill="1" applyBorder="1" applyAlignment="1">
      <alignment horizontal="center" vertical="center" textRotation="90" wrapText="1"/>
    </xf>
    <xf numFmtId="0" fontId="0" fillId="35" borderId="36" xfId="0" applyFill="1" applyBorder="1" applyAlignment="1">
      <alignment horizontal="center" vertical="center" textRotation="90" wrapText="1"/>
    </xf>
    <xf numFmtId="165" fontId="24" fillId="0" borderId="0" xfId="39" applyNumberFormat="1" applyFont="1" applyBorder="1" applyAlignment="1">
      <alignment horizontal="left" wrapText="1"/>
    </xf>
    <xf numFmtId="165" fontId="25" fillId="0" borderId="0" xfId="39" applyNumberFormat="1" applyFont="1" applyBorder="1" applyAlignment="1">
      <alignment horizontal="left" wrapText="1"/>
    </xf>
    <xf numFmtId="165" fontId="14" fillId="0" borderId="0" xfId="39" applyNumberFormat="1" applyFont="1" applyBorder="1" applyAlignment="1">
      <alignment horizontal="center" wrapText="1"/>
    </xf>
    <xf numFmtId="0" fontId="16" fillId="36" borderId="0" xfId="0" applyFont="1" applyFill="1" applyBorder="1" applyAlignment="1">
      <alignment horizontal="left" wrapText="1"/>
    </xf>
    <xf numFmtId="0" fontId="0" fillId="36" borderId="0" xfId="0" applyFill="1" applyAlignment="1">
      <alignment wrapText="1"/>
    </xf>
    <xf numFmtId="44" fontId="5" fillId="0" borderId="49" xfId="39" applyFont="1" applyFill="1" applyBorder="1" applyAlignment="1">
      <alignment horizontal="center" vertical="center" textRotation="90" wrapText="1"/>
    </xf>
    <xf numFmtId="0" fontId="6" fillId="0" borderId="50" xfId="0" applyFont="1" applyFill="1" applyBorder="1" applyAlignment="1">
      <alignment horizontal="center" vertical="center" textRotation="90" wrapText="1"/>
    </xf>
    <xf numFmtId="0" fontId="6" fillId="0" borderId="36" xfId="0" applyFont="1" applyFill="1" applyBorder="1" applyAlignment="1">
      <alignment horizontal="center" vertical="center" textRotation="90" wrapText="1"/>
    </xf>
    <xf numFmtId="44" fontId="4" fillId="0" borderId="49" xfId="39" applyFont="1" applyBorder="1" applyAlignment="1">
      <alignment horizontal="center" vertical="center" textRotation="90" wrapText="1"/>
    </xf>
    <xf numFmtId="0" fontId="21" fillId="0" borderId="50" xfId="0" applyFont="1" applyBorder="1" applyAlignment="1">
      <alignment horizontal="center" vertical="center" textRotation="90" wrapText="1"/>
    </xf>
    <xf numFmtId="0" fontId="21" fillId="0" borderId="36" xfId="0" applyFont="1" applyBorder="1" applyAlignment="1">
      <alignment horizontal="center" vertical="center" textRotation="90" wrapText="1"/>
    </xf>
    <xf numFmtId="44" fontId="7" fillId="36" borderId="58" xfId="39" applyFont="1" applyFill="1" applyBorder="1" applyAlignment="1">
      <alignment horizontal="center" vertical="center" textRotation="90" wrapText="1"/>
    </xf>
    <xf numFmtId="44" fontId="7" fillId="36" borderId="51" xfId="39" applyFont="1" applyFill="1" applyBorder="1" applyAlignment="1">
      <alignment horizontal="center" vertical="center" textRotation="90" wrapText="1"/>
    </xf>
    <xf numFmtId="44" fontId="7" fillId="36" borderId="59" xfId="39" applyFont="1" applyFill="1" applyBorder="1" applyAlignment="1">
      <alignment horizontal="center" vertical="center" textRotation="90" wrapText="1"/>
    </xf>
    <xf numFmtId="44" fontId="4" fillId="7" borderId="49" xfId="39" applyFont="1" applyFill="1" applyBorder="1" applyAlignment="1">
      <alignment horizontal="center" vertical="center" textRotation="90" wrapText="1"/>
    </xf>
    <xf numFmtId="0" fontId="21" fillId="7" borderId="50" xfId="0" applyFont="1" applyFill="1" applyBorder="1" applyAlignment="1">
      <alignment horizontal="center" vertical="center" textRotation="90" wrapText="1"/>
    </xf>
    <xf numFmtId="0" fontId="21" fillId="7" borderId="36" xfId="0" applyFont="1" applyFill="1" applyBorder="1" applyAlignment="1">
      <alignment horizontal="center" vertical="center" textRotation="90" wrapText="1"/>
    </xf>
    <xf numFmtId="0" fontId="29" fillId="0" borderId="0" xfId="0" applyFont="1" applyAlignment="1">
      <alignment/>
    </xf>
    <xf numFmtId="0" fontId="28" fillId="0" borderId="0" xfId="0" applyFon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AA50"/>
  <sheetViews>
    <sheetView tabSelected="1" view="pageBreakPreview" zoomScale="51" zoomScaleNormal="71" zoomScaleSheetLayoutView="51" zoomScalePageLayoutView="0" workbookViewId="0" topLeftCell="A31">
      <selection activeCell="B39" sqref="B39"/>
    </sheetView>
  </sheetViews>
  <sheetFormatPr defaultColWidth="9.125" defaultRowHeight="12.75"/>
  <cols>
    <col min="1" max="1" width="10.875" style="3" customWidth="1"/>
    <col min="2" max="2" width="30.875" style="2" customWidth="1"/>
    <col min="3" max="3" width="11.50390625" style="2" customWidth="1"/>
    <col min="4" max="4" width="42.375" style="2" customWidth="1"/>
    <col min="5" max="6" width="8.125" style="2" customWidth="1"/>
    <col min="7" max="7" width="8.50390625" style="7" customWidth="1"/>
    <col min="8" max="8" width="7.625" style="7" customWidth="1"/>
    <col min="9" max="9" width="9.00390625" style="6" customWidth="1"/>
    <col min="10" max="10" width="19.625" style="6" customWidth="1"/>
    <col min="11" max="12" width="16.625" style="7" customWidth="1"/>
    <col min="13" max="13" width="18.50390625" style="6" customWidth="1"/>
    <col min="14" max="14" width="17.50390625" style="6" customWidth="1"/>
    <col min="15" max="15" width="19.375" style="1" customWidth="1"/>
    <col min="16" max="16" width="9.125" style="1" customWidth="1"/>
    <col min="17" max="17" width="11.50390625" style="1" customWidth="1"/>
    <col min="18" max="18" width="18.875" style="1" customWidth="1"/>
    <col min="19" max="16384" width="9.125" style="1" customWidth="1"/>
  </cols>
  <sheetData>
    <row r="1" spans="1:25" s="5" customFormat="1" ht="49.5" customHeight="1">
      <c r="A1" s="263" t="s">
        <v>185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4"/>
      <c r="V1" s="264"/>
      <c r="W1" s="264"/>
      <c r="X1" s="264"/>
      <c r="Y1" s="264"/>
    </row>
    <row r="2" spans="1:25" s="5" customFormat="1" ht="13.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3"/>
      <c r="V2" s="23"/>
      <c r="W2" s="23"/>
      <c r="X2" s="23"/>
      <c r="Y2" s="23"/>
    </row>
    <row r="3" spans="1:25" s="5" customFormat="1" ht="11.25" customHeight="1">
      <c r="A3" s="283"/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24"/>
      <c r="T3" s="22"/>
      <c r="U3" s="23"/>
      <c r="V3" s="23"/>
      <c r="W3" s="23"/>
      <c r="X3" s="23"/>
      <c r="Y3" s="23"/>
    </row>
    <row r="4" spans="1:25" s="5" customFormat="1" ht="66" customHeight="1">
      <c r="A4" s="284" t="s">
        <v>186</v>
      </c>
      <c r="B4" s="284"/>
      <c r="C4" s="284"/>
      <c r="D4" s="284"/>
      <c r="E4" s="284"/>
      <c r="F4" s="284"/>
      <c r="G4" s="284"/>
      <c r="H4" s="284"/>
      <c r="I4" s="284"/>
      <c r="J4" s="284"/>
      <c r="K4" s="284"/>
      <c r="L4" s="284"/>
      <c r="M4" s="284"/>
      <c r="N4" s="284"/>
      <c r="O4" s="284"/>
      <c r="P4" s="284"/>
      <c r="Q4" s="284"/>
      <c r="R4" s="284"/>
      <c r="S4" s="284"/>
      <c r="T4" s="284"/>
      <c r="U4" s="25"/>
      <c r="V4" s="25"/>
      <c r="W4" s="25"/>
      <c r="X4" s="15"/>
      <c r="Y4" s="15"/>
    </row>
    <row r="5" spans="1:27" s="5" customFormat="1" ht="81" customHeight="1">
      <c r="A5" s="76" t="s">
        <v>100</v>
      </c>
      <c r="B5" s="76"/>
      <c r="C5" s="77"/>
      <c r="D5" s="26">
        <v>1800000</v>
      </c>
      <c r="E5" s="281" t="s">
        <v>189</v>
      </c>
      <c r="F5" s="282"/>
      <c r="G5" s="271" t="s">
        <v>190</v>
      </c>
      <c r="H5" s="271"/>
      <c r="I5" s="271"/>
      <c r="J5" s="271"/>
      <c r="K5" s="271"/>
      <c r="L5" s="271"/>
      <c r="M5" s="271"/>
      <c r="N5" s="271"/>
      <c r="O5" s="271"/>
      <c r="P5" s="271"/>
      <c r="Q5" s="271"/>
      <c r="R5" s="271"/>
      <c r="S5" s="27"/>
      <c r="T5" s="27"/>
      <c r="U5" s="27"/>
      <c r="V5" s="27"/>
      <c r="W5" s="23"/>
      <c r="X5" s="23"/>
      <c r="Y5" s="23"/>
      <c r="Z5" s="23"/>
      <c r="AA5" s="23"/>
    </row>
    <row r="6" spans="1:27" s="5" customFormat="1" ht="66" customHeight="1" thickBot="1">
      <c r="A6" s="79" t="s">
        <v>101</v>
      </c>
      <c r="B6" s="79"/>
      <c r="C6" s="79"/>
      <c r="D6" s="180">
        <v>1201000</v>
      </c>
      <c r="E6" s="181"/>
      <c r="F6" s="181"/>
      <c r="G6" s="297" t="s">
        <v>191</v>
      </c>
      <c r="H6" s="297"/>
      <c r="I6" s="297"/>
      <c r="J6" s="297"/>
      <c r="K6" s="297"/>
      <c r="L6" s="297"/>
      <c r="M6" s="297"/>
      <c r="N6" s="297"/>
      <c r="O6" s="297"/>
      <c r="P6" s="297"/>
      <c r="Q6" s="297"/>
      <c r="R6" s="297"/>
      <c r="S6" s="27"/>
      <c r="T6" s="27"/>
      <c r="U6" s="27"/>
      <c r="V6" s="27"/>
      <c r="W6" s="23"/>
      <c r="X6" s="23"/>
      <c r="Y6" s="23"/>
      <c r="Z6" s="23"/>
      <c r="AA6" s="23"/>
    </row>
    <row r="7" spans="1:25" s="4" customFormat="1" ht="39.75" customHeight="1" thickBot="1">
      <c r="A7" s="285" t="s">
        <v>4</v>
      </c>
      <c r="B7" s="288" t="s">
        <v>2</v>
      </c>
      <c r="C7" s="291" t="s">
        <v>3</v>
      </c>
      <c r="D7" s="255" t="s">
        <v>1</v>
      </c>
      <c r="E7" s="261" t="s">
        <v>49</v>
      </c>
      <c r="F7" s="262"/>
      <c r="G7" s="258" t="s">
        <v>5</v>
      </c>
      <c r="H7" s="258" t="s">
        <v>7</v>
      </c>
      <c r="I7" s="258" t="s">
        <v>6</v>
      </c>
      <c r="J7" s="258" t="s">
        <v>61</v>
      </c>
      <c r="K7" s="265" t="s">
        <v>46</v>
      </c>
      <c r="L7" s="294" t="s">
        <v>187</v>
      </c>
      <c r="M7" s="268" t="s">
        <v>188</v>
      </c>
      <c r="N7" s="272" t="s">
        <v>48</v>
      </c>
      <c r="O7" s="243" t="s">
        <v>80</v>
      </c>
      <c r="P7" s="240" t="s">
        <v>67</v>
      </c>
      <c r="Q7" s="277" t="s">
        <v>53</v>
      </c>
      <c r="R7" s="278"/>
      <c r="S7" s="27"/>
      <c r="T7" s="27"/>
      <c r="U7" s="23"/>
      <c r="V7" s="23"/>
      <c r="W7" s="23"/>
      <c r="X7" s="23"/>
      <c r="Y7" s="23"/>
    </row>
    <row r="8" spans="1:25" s="4" customFormat="1" ht="39.75" customHeight="1">
      <c r="A8" s="286"/>
      <c r="B8" s="289"/>
      <c r="C8" s="292"/>
      <c r="D8" s="256"/>
      <c r="E8" s="246" t="s">
        <v>50</v>
      </c>
      <c r="F8" s="248" t="s">
        <v>51</v>
      </c>
      <c r="G8" s="259"/>
      <c r="H8" s="259"/>
      <c r="I8" s="259"/>
      <c r="J8" s="259"/>
      <c r="K8" s="266"/>
      <c r="L8" s="295"/>
      <c r="M8" s="269"/>
      <c r="N8" s="273"/>
      <c r="O8" s="244"/>
      <c r="P8" s="241"/>
      <c r="Q8" s="248" t="s">
        <v>54</v>
      </c>
      <c r="R8" s="279" t="s">
        <v>58</v>
      </c>
      <c r="S8" s="27"/>
      <c r="T8" s="27"/>
      <c r="U8" s="23"/>
      <c r="V8" s="23"/>
      <c r="W8" s="23"/>
      <c r="X8" s="23"/>
      <c r="Y8" s="23"/>
    </row>
    <row r="9" spans="1:25" s="4" customFormat="1" ht="47.25" customHeight="1">
      <c r="A9" s="286"/>
      <c r="B9" s="289"/>
      <c r="C9" s="292"/>
      <c r="D9" s="256"/>
      <c r="E9" s="247"/>
      <c r="F9" s="249"/>
      <c r="G9" s="259"/>
      <c r="H9" s="259"/>
      <c r="I9" s="259"/>
      <c r="J9" s="259"/>
      <c r="K9" s="266"/>
      <c r="L9" s="295"/>
      <c r="M9" s="269"/>
      <c r="N9" s="273"/>
      <c r="O9" s="244"/>
      <c r="P9" s="241"/>
      <c r="Q9" s="249"/>
      <c r="R9" s="280"/>
      <c r="S9" s="27"/>
      <c r="T9" s="27"/>
      <c r="U9" s="23"/>
      <c r="V9" s="23"/>
      <c r="W9" s="23"/>
      <c r="X9" s="23"/>
      <c r="Y9" s="23"/>
    </row>
    <row r="10" spans="1:25" s="4" customFormat="1" ht="30.75" customHeight="1" thickBot="1">
      <c r="A10" s="287"/>
      <c r="B10" s="290"/>
      <c r="C10" s="293"/>
      <c r="D10" s="257"/>
      <c r="E10" s="275" t="s">
        <v>118</v>
      </c>
      <c r="F10" s="276"/>
      <c r="G10" s="260"/>
      <c r="H10" s="260"/>
      <c r="I10" s="260"/>
      <c r="J10" s="260"/>
      <c r="K10" s="267"/>
      <c r="L10" s="296"/>
      <c r="M10" s="270"/>
      <c r="N10" s="274"/>
      <c r="O10" s="245"/>
      <c r="P10" s="242"/>
      <c r="Q10" s="39" t="s">
        <v>55</v>
      </c>
      <c r="R10" s="42" t="s">
        <v>59</v>
      </c>
      <c r="S10" s="27"/>
      <c r="T10" s="27"/>
      <c r="U10" s="23"/>
      <c r="V10" s="23"/>
      <c r="W10" s="23"/>
      <c r="X10" s="23"/>
      <c r="Y10" s="23"/>
    </row>
    <row r="11" spans="1:18" s="8" customFormat="1" ht="57" customHeight="1" thickTop="1">
      <c r="A11" s="174" t="s">
        <v>122</v>
      </c>
      <c r="B11" s="28" t="s">
        <v>32</v>
      </c>
      <c r="C11" s="92" t="s">
        <v>9</v>
      </c>
      <c r="D11" s="32" t="s">
        <v>123</v>
      </c>
      <c r="E11" s="148">
        <v>40817</v>
      </c>
      <c r="F11" s="149">
        <v>41213</v>
      </c>
      <c r="G11" s="16" t="s">
        <v>0</v>
      </c>
      <c r="H11" s="10" t="s">
        <v>0</v>
      </c>
      <c r="I11" s="17">
        <v>74.2</v>
      </c>
      <c r="J11" s="16" t="s">
        <v>0</v>
      </c>
      <c r="K11" s="145">
        <v>323000</v>
      </c>
      <c r="L11" s="152">
        <v>0</v>
      </c>
      <c r="M11" s="153">
        <v>100000</v>
      </c>
      <c r="N11" s="37">
        <v>100000</v>
      </c>
      <c r="O11" s="40">
        <v>86000</v>
      </c>
      <c r="P11" s="61">
        <f aca="true" t="shared" si="0" ref="P11:P24">O11/K11</f>
        <v>0.26625386996904027</v>
      </c>
      <c r="Q11" s="45" t="s">
        <v>56</v>
      </c>
      <c r="R11" s="43">
        <v>0</v>
      </c>
    </row>
    <row r="12" spans="1:18" s="8" customFormat="1" ht="57" customHeight="1">
      <c r="A12" s="174" t="s">
        <v>124</v>
      </c>
      <c r="B12" s="28" t="s">
        <v>33</v>
      </c>
      <c r="C12" s="92" t="s">
        <v>9</v>
      </c>
      <c r="D12" s="32" t="s">
        <v>34</v>
      </c>
      <c r="E12" s="148">
        <v>40909</v>
      </c>
      <c r="F12" s="149">
        <v>41274</v>
      </c>
      <c r="G12" s="16" t="s">
        <v>0</v>
      </c>
      <c r="H12" s="16" t="s">
        <v>13</v>
      </c>
      <c r="I12" s="17">
        <v>52.6</v>
      </c>
      <c r="J12" s="47" t="s">
        <v>62</v>
      </c>
      <c r="K12" s="145">
        <v>200000</v>
      </c>
      <c r="L12" s="152">
        <v>150000</v>
      </c>
      <c r="M12" s="153">
        <v>0</v>
      </c>
      <c r="N12" s="38">
        <v>150000</v>
      </c>
      <c r="O12" s="41">
        <v>0</v>
      </c>
      <c r="P12" s="61">
        <f t="shared" si="0"/>
        <v>0</v>
      </c>
      <c r="Q12" s="45" t="s">
        <v>57</v>
      </c>
      <c r="R12" s="44">
        <v>0</v>
      </c>
    </row>
    <row r="13" spans="1:18" s="8" customFormat="1" ht="57" customHeight="1">
      <c r="A13" s="174" t="s">
        <v>125</v>
      </c>
      <c r="B13" s="28" t="s">
        <v>24</v>
      </c>
      <c r="C13" s="92" t="s">
        <v>9</v>
      </c>
      <c r="D13" s="30" t="s">
        <v>35</v>
      </c>
      <c r="E13" s="148">
        <v>40664</v>
      </c>
      <c r="F13" s="149">
        <v>40816</v>
      </c>
      <c r="G13" s="16" t="s">
        <v>0</v>
      </c>
      <c r="H13" s="10" t="s">
        <v>0</v>
      </c>
      <c r="I13" s="17">
        <v>65.6</v>
      </c>
      <c r="J13" s="16" t="s">
        <v>0</v>
      </c>
      <c r="K13" s="36">
        <v>141200</v>
      </c>
      <c r="L13" s="154">
        <v>0</v>
      </c>
      <c r="M13" s="155">
        <v>100000</v>
      </c>
      <c r="N13" s="38">
        <v>98200</v>
      </c>
      <c r="O13" s="41">
        <v>81000</v>
      </c>
      <c r="P13" s="61">
        <f t="shared" si="0"/>
        <v>0.5736543909348442</v>
      </c>
      <c r="Q13" s="45" t="s">
        <v>56</v>
      </c>
      <c r="R13" s="44">
        <v>0</v>
      </c>
    </row>
    <row r="14" spans="1:18" s="8" customFormat="1" ht="57" customHeight="1">
      <c r="A14" s="174" t="s">
        <v>126</v>
      </c>
      <c r="B14" s="28" t="s">
        <v>36</v>
      </c>
      <c r="C14" s="92" t="s">
        <v>9</v>
      </c>
      <c r="D14" s="29" t="s">
        <v>127</v>
      </c>
      <c r="E14" s="148">
        <v>40634</v>
      </c>
      <c r="F14" s="149">
        <v>40908</v>
      </c>
      <c r="G14" s="16">
        <v>0</v>
      </c>
      <c r="H14" s="10" t="s">
        <v>0</v>
      </c>
      <c r="I14" s="17">
        <v>72</v>
      </c>
      <c r="J14" s="16" t="s">
        <v>0</v>
      </c>
      <c r="K14" s="36">
        <v>58000</v>
      </c>
      <c r="L14" s="154">
        <v>0</v>
      </c>
      <c r="M14" s="155">
        <v>25000</v>
      </c>
      <c r="N14" s="38">
        <v>25000</v>
      </c>
      <c r="O14" s="41">
        <v>21000</v>
      </c>
      <c r="P14" s="61">
        <f t="shared" si="0"/>
        <v>0.3620689655172414</v>
      </c>
      <c r="Q14" s="45" t="s">
        <v>56</v>
      </c>
      <c r="R14" s="44">
        <v>0</v>
      </c>
    </row>
    <row r="15" spans="1:18" s="8" customFormat="1" ht="57" customHeight="1">
      <c r="A15" s="174" t="s">
        <v>128</v>
      </c>
      <c r="B15" s="28" t="s">
        <v>25</v>
      </c>
      <c r="C15" s="92" t="s">
        <v>9</v>
      </c>
      <c r="D15" s="29" t="s">
        <v>129</v>
      </c>
      <c r="E15" s="148">
        <v>40544</v>
      </c>
      <c r="F15" s="149">
        <v>40908</v>
      </c>
      <c r="G15" s="10" t="s">
        <v>0</v>
      </c>
      <c r="H15" s="16" t="s">
        <v>13</v>
      </c>
      <c r="I15" s="9">
        <v>60.8</v>
      </c>
      <c r="J15" s="47" t="s">
        <v>62</v>
      </c>
      <c r="K15" s="36">
        <v>61820</v>
      </c>
      <c r="L15" s="154">
        <v>38500</v>
      </c>
      <c r="M15" s="155">
        <v>0</v>
      </c>
      <c r="N15" s="38">
        <v>29500</v>
      </c>
      <c r="O15" s="41">
        <v>0</v>
      </c>
      <c r="P15" s="61">
        <f t="shared" si="0"/>
        <v>0</v>
      </c>
      <c r="Q15" s="45" t="s">
        <v>56</v>
      </c>
      <c r="R15" s="44">
        <v>0</v>
      </c>
    </row>
    <row r="16" spans="1:18" s="8" customFormat="1" ht="57" customHeight="1">
      <c r="A16" s="174" t="s">
        <v>130</v>
      </c>
      <c r="B16" s="93" t="s">
        <v>38</v>
      </c>
      <c r="C16" s="94" t="s">
        <v>28</v>
      </c>
      <c r="D16" s="33" t="s">
        <v>131</v>
      </c>
      <c r="E16" s="148">
        <v>41036</v>
      </c>
      <c r="F16" s="149">
        <v>41066</v>
      </c>
      <c r="G16" s="16" t="s">
        <v>0</v>
      </c>
      <c r="H16" s="10" t="s">
        <v>13</v>
      </c>
      <c r="I16" s="17">
        <v>61.4</v>
      </c>
      <c r="J16" s="183" t="s">
        <v>192</v>
      </c>
      <c r="K16" s="146">
        <v>198000</v>
      </c>
      <c r="L16" s="156">
        <v>0</v>
      </c>
      <c r="M16" s="157">
        <v>98000</v>
      </c>
      <c r="N16" s="38">
        <v>53000</v>
      </c>
      <c r="O16" s="41">
        <v>0</v>
      </c>
      <c r="P16" s="61">
        <f t="shared" si="0"/>
        <v>0</v>
      </c>
      <c r="Q16" s="45" t="s">
        <v>56</v>
      </c>
      <c r="R16" s="44">
        <v>0</v>
      </c>
    </row>
    <row r="17" spans="1:18" s="8" customFormat="1" ht="57" customHeight="1">
      <c r="A17" s="174" t="s">
        <v>132</v>
      </c>
      <c r="B17" s="28" t="s">
        <v>133</v>
      </c>
      <c r="C17" s="92" t="s">
        <v>9</v>
      </c>
      <c r="D17" s="29" t="s">
        <v>134</v>
      </c>
      <c r="E17" s="148">
        <v>40940</v>
      </c>
      <c r="F17" s="149">
        <v>41274</v>
      </c>
      <c r="G17" s="10" t="s">
        <v>0</v>
      </c>
      <c r="H17" s="10" t="s">
        <v>13</v>
      </c>
      <c r="I17" s="9">
        <v>56.6</v>
      </c>
      <c r="J17" s="47" t="s">
        <v>62</v>
      </c>
      <c r="K17" s="36">
        <v>80000</v>
      </c>
      <c r="L17" s="154">
        <v>0</v>
      </c>
      <c r="M17" s="155">
        <v>60000</v>
      </c>
      <c r="N17" s="38">
        <v>60000</v>
      </c>
      <c r="O17" s="41">
        <v>0</v>
      </c>
      <c r="P17" s="61">
        <f t="shared" si="0"/>
        <v>0</v>
      </c>
      <c r="Q17" s="45" t="s">
        <v>56</v>
      </c>
      <c r="R17" s="44">
        <v>0</v>
      </c>
    </row>
    <row r="18" spans="1:18" s="8" customFormat="1" ht="57" customHeight="1">
      <c r="A18" s="174" t="s">
        <v>135</v>
      </c>
      <c r="B18" s="28" t="s">
        <v>136</v>
      </c>
      <c r="C18" s="92" t="s">
        <v>9</v>
      </c>
      <c r="D18" s="29" t="s">
        <v>137</v>
      </c>
      <c r="E18" s="148">
        <v>40940</v>
      </c>
      <c r="F18" s="149">
        <v>41243</v>
      </c>
      <c r="G18" s="10" t="s">
        <v>0</v>
      </c>
      <c r="H18" s="16" t="s">
        <v>13</v>
      </c>
      <c r="I18" s="9">
        <v>60.4</v>
      </c>
      <c r="J18" s="47" t="s">
        <v>193</v>
      </c>
      <c r="K18" s="36">
        <v>90500</v>
      </c>
      <c r="L18" s="154">
        <v>0</v>
      </c>
      <c r="M18" s="155">
        <v>67800</v>
      </c>
      <c r="N18" s="38">
        <v>57800</v>
      </c>
      <c r="O18" s="41">
        <v>0</v>
      </c>
      <c r="P18" s="61">
        <f t="shared" si="0"/>
        <v>0</v>
      </c>
      <c r="Q18" s="45" t="s">
        <v>56</v>
      </c>
      <c r="R18" s="44">
        <v>0</v>
      </c>
    </row>
    <row r="19" spans="1:18" s="8" customFormat="1" ht="57" customHeight="1">
      <c r="A19" s="174" t="s">
        <v>138</v>
      </c>
      <c r="B19" s="28" t="s">
        <v>139</v>
      </c>
      <c r="C19" s="92" t="s">
        <v>9</v>
      </c>
      <c r="D19" s="29" t="s">
        <v>140</v>
      </c>
      <c r="E19" s="148">
        <v>40909</v>
      </c>
      <c r="F19" s="149">
        <v>41274</v>
      </c>
      <c r="G19" s="16" t="s">
        <v>0</v>
      </c>
      <c r="H19" s="10" t="s">
        <v>13</v>
      </c>
      <c r="I19" s="17">
        <v>64.8</v>
      </c>
      <c r="J19" s="47" t="s">
        <v>62</v>
      </c>
      <c r="K19" s="36">
        <v>125800</v>
      </c>
      <c r="L19" s="154">
        <v>94350</v>
      </c>
      <c r="M19" s="155">
        <v>0</v>
      </c>
      <c r="N19" s="38">
        <v>89250</v>
      </c>
      <c r="O19" s="41">
        <v>0</v>
      </c>
      <c r="P19" s="61">
        <f t="shared" si="0"/>
        <v>0</v>
      </c>
      <c r="Q19" s="45" t="s">
        <v>56</v>
      </c>
      <c r="R19" s="44">
        <v>0</v>
      </c>
    </row>
    <row r="20" spans="1:18" s="8" customFormat="1" ht="57" customHeight="1">
      <c r="A20" s="174" t="s">
        <v>141</v>
      </c>
      <c r="B20" s="31" t="s">
        <v>142</v>
      </c>
      <c r="C20" s="92" t="s">
        <v>9</v>
      </c>
      <c r="D20" s="30" t="s">
        <v>143</v>
      </c>
      <c r="E20" s="148">
        <v>40544</v>
      </c>
      <c r="F20" s="149">
        <v>40908</v>
      </c>
      <c r="G20" s="10" t="s">
        <v>0</v>
      </c>
      <c r="H20" s="16" t="s">
        <v>13</v>
      </c>
      <c r="I20" s="9">
        <v>56</v>
      </c>
      <c r="J20" s="47" t="s">
        <v>62</v>
      </c>
      <c r="K20" s="36">
        <v>75630</v>
      </c>
      <c r="L20" s="154">
        <v>48190</v>
      </c>
      <c r="M20" s="155">
        <v>0</v>
      </c>
      <c r="N20" s="38">
        <v>48190</v>
      </c>
      <c r="O20" s="41">
        <v>0</v>
      </c>
      <c r="P20" s="61">
        <f t="shared" si="0"/>
        <v>0</v>
      </c>
      <c r="Q20" s="45" t="s">
        <v>56</v>
      </c>
      <c r="R20" s="44">
        <v>0</v>
      </c>
    </row>
    <row r="21" spans="1:18" s="8" customFormat="1" ht="57" customHeight="1">
      <c r="A21" s="174" t="s">
        <v>144</v>
      </c>
      <c r="B21" s="28" t="s">
        <v>10</v>
      </c>
      <c r="C21" s="92" t="s">
        <v>9</v>
      </c>
      <c r="D21" s="30" t="s">
        <v>145</v>
      </c>
      <c r="E21" s="150">
        <v>40544</v>
      </c>
      <c r="F21" s="151">
        <v>40908</v>
      </c>
      <c r="G21" s="10" t="s">
        <v>0</v>
      </c>
      <c r="H21" s="10" t="s">
        <v>0</v>
      </c>
      <c r="I21" s="9">
        <v>68</v>
      </c>
      <c r="J21" s="16" t="s">
        <v>0</v>
      </c>
      <c r="K21" s="36">
        <v>294500</v>
      </c>
      <c r="L21" s="154">
        <v>186700</v>
      </c>
      <c r="M21" s="155">
        <v>0</v>
      </c>
      <c r="N21" s="38">
        <v>186700</v>
      </c>
      <c r="O21" s="41">
        <v>155000</v>
      </c>
      <c r="P21" s="61">
        <f t="shared" si="0"/>
        <v>0.5263157894736842</v>
      </c>
      <c r="Q21" s="45" t="s">
        <v>56</v>
      </c>
      <c r="R21" s="44">
        <v>0</v>
      </c>
    </row>
    <row r="22" spans="1:18" s="21" customFormat="1" ht="57" customHeight="1">
      <c r="A22" s="174" t="s">
        <v>146</v>
      </c>
      <c r="B22" s="28" t="s">
        <v>8</v>
      </c>
      <c r="C22" s="92" t="s">
        <v>9</v>
      </c>
      <c r="D22" s="30" t="s">
        <v>147</v>
      </c>
      <c r="E22" s="148">
        <v>41089</v>
      </c>
      <c r="F22" s="149">
        <v>41208</v>
      </c>
      <c r="G22" s="19" t="s">
        <v>0</v>
      </c>
      <c r="H22" s="10" t="s">
        <v>0</v>
      </c>
      <c r="I22" s="20">
        <v>68</v>
      </c>
      <c r="J22" s="16" t="s">
        <v>0</v>
      </c>
      <c r="K22" s="36">
        <v>74500</v>
      </c>
      <c r="L22" s="154">
        <v>0</v>
      </c>
      <c r="M22" s="155">
        <v>55000</v>
      </c>
      <c r="N22" s="38">
        <v>55000</v>
      </c>
      <c r="O22" s="41">
        <v>46000</v>
      </c>
      <c r="P22" s="61">
        <f t="shared" si="0"/>
        <v>0.6174496644295302</v>
      </c>
      <c r="Q22" s="45" t="s">
        <v>56</v>
      </c>
      <c r="R22" s="44">
        <v>0</v>
      </c>
    </row>
    <row r="23" spans="1:18" s="21" customFormat="1" ht="57" customHeight="1">
      <c r="A23" s="174" t="s">
        <v>148</v>
      </c>
      <c r="B23" s="28" t="s">
        <v>8</v>
      </c>
      <c r="C23" s="92" t="s">
        <v>9</v>
      </c>
      <c r="D23" s="30" t="s">
        <v>149</v>
      </c>
      <c r="E23" s="148">
        <v>40544</v>
      </c>
      <c r="F23" s="149">
        <v>40908</v>
      </c>
      <c r="G23" s="19" t="s">
        <v>0</v>
      </c>
      <c r="H23" s="10" t="s">
        <v>0</v>
      </c>
      <c r="I23" s="20">
        <v>70</v>
      </c>
      <c r="J23" s="16" t="s">
        <v>0</v>
      </c>
      <c r="K23" s="36">
        <v>278000</v>
      </c>
      <c r="L23" s="154">
        <v>200000</v>
      </c>
      <c r="M23" s="155">
        <v>0</v>
      </c>
      <c r="N23" s="38">
        <v>200000</v>
      </c>
      <c r="O23" s="41">
        <v>169000</v>
      </c>
      <c r="P23" s="61">
        <f t="shared" si="0"/>
        <v>0.6079136690647482</v>
      </c>
      <c r="Q23" s="45" t="s">
        <v>56</v>
      </c>
      <c r="R23" s="44">
        <v>0</v>
      </c>
    </row>
    <row r="24" spans="1:18" s="21" customFormat="1" ht="57" customHeight="1">
      <c r="A24" s="174" t="s">
        <v>150</v>
      </c>
      <c r="B24" s="28" t="s">
        <v>21</v>
      </c>
      <c r="C24" s="182" t="s">
        <v>23</v>
      </c>
      <c r="D24" s="30" t="s">
        <v>151</v>
      </c>
      <c r="E24" s="148">
        <v>41154</v>
      </c>
      <c r="F24" s="149">
        <v>41181</v>
      </c>
      <c r="G24" s="16" t="s">
        <v>0</v>
      </c>
      <c r="H24" s="16" t="s">
        <v>13</v>
      </c>
      <c r="I24" s="17">
        <v>59.6</v>
      </c>
      <c r="J24" s="46" t="s">
        <v>192</v>
      </c>
      <c r="K24" s="36">
        <v>120000</v>
      </c>
      <c r="L24" s="154">
        <v>0</v>
      </c>
      <c r="M24" s="155">
        <v>90000</v>
      </c>
      <c r="N24" s="38">
        <v>90000</v>
      </c>
      <c r="O24" s="41">
        <v>0</v>
      </c>
      <c r="P24" s="61">
        <f t="shared" si="0"/>
        <v>0</v>
      </c>
      <c r="Q24" s="45" t="s">
        <v>56</v>
      </c>
      <c r="R24" s="44">
        <v>0</v>
      </c>
    </row>
    <row r="25" spans="1:18" s="21" customFormat="1" ht="57" customHeight="1">
      <c r="A25" s="174" t="s">
        <v>152</v>
      </c>
      <c r="B25" s="28" t="s">
        <v>21</v>
      </c>
      <c r="C25" s="182" t="s">
        <v>23</v>
      </c>
      <c r="D25" s="30" t="s">
        <v>153</v>
      </c>
      <c r="E25" s="148">
        <v>41061</v>
      </c>
      <c r="F25" s="149">
        <v>41182</v>
      </c>
      <c r="G25" s="16" t="s">
        <v>0</v>
      </c>
      <c r="H25" s="10" t="s">
        <v>0</v>
      </c>
      <c r="I25" s="17">
        <v>74.8</v>
      </c>
      <c r="J25" s="16" t="s">
        <v>0</v>
      </c>
      <c r="K25" s="36">
        <v>54250</v>
      </c>
      <c r="L25" s="154">
        <v>0</v>
      </c>
      <c r="M25" s="155">
        <v>38000</v>
      </c>
      <c r="N25" s="38">
        <v>38000</v>
      </c>
      <c r="O25" s="41">
        <v>33000</v>
      </c>
      <c r="P25" s="61" t="s">
        <v>56</v>
      </c>
      <c r="Q25" s="45" t="s">
        <v>56</v>
      </c>
      <c r="R25" s="44">
        <v>0</v>
      </c>
    </row>
    <row r="26" spans="1:18" s="8" customFormat="1" ht="57" customHeight="1">
      <c r="A26" s="174" t="s">
        <v>154</v>
      </c>
      <c r="B26" s="28" t="s">
        <v>21</v>
      </c>
      <c r="C26" s="182" t="s">
        <v>23</v>
      </c>
      <c r="D26" s="30" t="s">
        <v>155</v>
      </c>
      <c r="E26" s="148">
        <v>41045</v>
      </c>
      <c r="F26" s="149">
        <v>41045</v>
      </c>
      <c r="G26" s="10" t="s">
        <v>0</v>
      </c>
      <c r="H26" s="10" t="s">
        <v>0</v>
      </c>
      <c r="I26" s="9">
        <v>71.2</v>
      </c>
      <c r="J26" s="16" t="s">
        <v>0</v>
      </c>
      <c r="K26" s="36">
        <v>90000</v>
      </c>
      <c r="L26" s="154">
        <v>0</v>
      </c>
      <c r="M26" s="155">
        <v>65000</v>
      </c>
      <c r="N26" s="38">
        <v>65000</v>
      </c>
      <c r="O26" s="41">
        <v>55000</v>
      </c>
      <c r="P26" s="61">
        <f aca="true" t="shared" si="1" ref="P26:P44">O26/K26</f>
        <v>0.6111111111111112</v>
      </c>
      <c r="Q26" s="45" t="s">
        <v>56</v>
      </c>
      <c r="R26" s="44">
        <v>0</v>
      </c>
    </row>
    <row r="27" spans="1:18" s="8" customFormat="1" ht="57" customHeight="1">
      <c r="A27" s="174" t="s">
        <v>156</v>
      </c>
      <c r="B27" s="28" t="s">
        <v>21</v>
      </c>
      <c r="C27" s="182" t="s">
        <v>23</v>
      </c>
      <c r="D27" s="30" t="s">
        <v>39</v>
      </c>
      <c r="E27" s="148">
        <v>40909</v>
      </c>
      <c r="F27" s="149">
        <v>40908</v>
      </c>
      <c r="G27" s="16" t="s">
        <v>0</v>
      </c>
      <c r="H27" s="16" t="s">
        <v>13</v>
      </c>
      <c r="I27" s="17">
        <v>60.6</v>
      </c>
      <c r="J27" s="184" t="s">
        <v>194</v>
      </c>
      <c r="K27" s="36">
        <v>46800</v>
      </c>
      <c r="L27" s="154">
        <v>33000</v>
      </c>
      <c r="M27" s="155">
        <v>0</v>
      </c>
      <c r="N27" s="38">
        <v>33000</v>
      </c>
      <c r="O27" s="41">
        <v>0</v>
      </c>
      <c r="P27" s="61">
        <f t="shared" si="1"/>
        <v>0</v>
      </c>
      <c r="Q27" s="45" t="s">
        <v>57</v>
      </c>
      <c r="R27" s="44">
        <v>0</v>
      </c>
    </row>
    <row r="28" spans="1:18" s="8" customFormat="1" ht="57" customHeight="1">
      <c r="A28" s="174" t="s">
        <v>157</v>
      </c>
      <c r="B28" s="28" t="s">
        <v>21</v>
      </c>
      <c r="C28" s="182" t="s">
        <v>23</v>
      </c>
      <c r="D28" s="30" t="s">
        <v>158</v>
      </c>
      <c r="E28" s="148">
        <v>40973</v>
      </c>
      <c r="F28" s="149">
        <v>40999</v>
      </c>
      <c r="G28" s="10" t="s">
        <v>0</v>
      </c>
      <c r="H28" s="16" t="s">
        <v>0</v>
      </c>
      <c r="I28" s="17">
        <v>65.6</v>
      </c>
      <c r="J28" s="16" t="s">
        <v>0</v>
      </c>
      <c r="K28" s="36">
        <v>82500</v>
      </c>
      <c r="L28" s="154">
        <v>0</v>
      </c>
      <c r="M28" s="155">
        <v>61875</v>
      </c>
      <c r="N28" s="38">
        <v>61875</v>
      </c>
      <c r="O28" s="41">
        <v>51000</v>
      </c>
      <c r="P28" s="61">
        <f t="shared" si="1"/>
        <v>0.6181818181818182</v>
      </c>
      <c r="Q28" s="45" t="s">
        <v>56</v>
      </c>
      <c r="R28" s="44">
        <v>0</v>
      </c>
    </row>
    <row r="29" spans="1:18" s="8" customFormat="1" ht="57" customHeight="1">
      <c r="A29" s="174" t="s">
        <v>159</v>
      </c>
      <c r="B29" s="28" t="s">
        <v>20</v>
      </c>
      <c r="C29" s="92" t="s">
        <v>9</v>
      </c>
      <c r="D29" s="30" t="s">
        <v>160</v>
      </c>
      <c r="E29" s="148">
        <v>40544</v>
      </c>
      <c r="F29" s="149">
        <v>40908</v>
      </c>
      <c r="G29" s="16" t="s">
        <v>0</v>
      </c>
      <c r="H29" s="16" t="s">
        <v>0</v>
      </c>
      <c r="I29" s="17">
        <v>70.2</v>
      </c>
      <c r="J29" s="16" t="s">
        <v>0</v>
      </c>
      <c r="K29" s="36">
        <v>279000</v>
      </c>
      <c r="L29" s="154">
        <v>200000</v>
      </c>
      <c r="M29" s="155">
        <v>0</v>
      </c>
      <c r="N29" s="38">
        <v>200000</v>
      </c>
      <c r="O29" s="41">
        <v>169000</v>
      </c>
      <c r="P29" s="61">
        <f t="shared" si="1"/>
        <v>0.6057347670250897</v>
      </c>
      <c r="Q29" s="45" t="s">
        <v>56</v>
      </c>
      <c r="R29" s="44">
        <v>0</v>
      </c>
    </row>
    <row r="30" spans="1:18" s="8" customFormat="1" ht="57" customHeight="1">
      <c r="A30" s="174" t="s">
        <v>161</v>
      </c>
      <c r="B30" s="28" t="s">
        <v>20</v>
      </c>
      <c r="C30" s="92" t="s">
        <v>9</v>
      </c>
      <c r="D30" s="30" t="s">
        <v>162</v>
      </c>
      <c r="E30" s="148">
        <v>41040</v>
      </c>
      <c r="F30" s="149">
        <v>41048</v>
      </c>
      <c r="G30" s="10" t="s">
        <v>0</v>
      </c>
      <c r="H30" s="16" t="s">
        <v>0</v>
      </c>
      <c r="I30" s="17">
        <v>70.2</v>
      </c>
      <c r="J30" s="16" t="s">
        <v>0</v>
      </c>
      <c r="K30" s="36">
        <v>135000</v>
      </c>
      <c r="L30" s="154">
        <v>0</v>
      </c>
      <c r="M30" s="155">
        <v>100000</v>
      </c>
      <c r="N30" s="38">
        <v>100000</v>
      </c>
      <c r="O30" s="41">
        <v>84000</v>
      </c>
      <c r="P30" s="61">
        <f t="shared" si="1"/>
        <v>0.6222222222222222</v>
      </c>
      <c r="Q30" s="45" t="s">
        <v>56</v>
      </c>
      <c r="R30" s="44">
        <v>0</v>
      </c>
    </row>
    <row r="31" spans="1:18" s="21" customFormat="1" ht="57" customHeight="1">
      <c r="A31" s="174" t="s">
        <v>163</v>
      </c>
      <c r="B31" s="28" t="s">
        <v>26</v>
      </c>
      <c r="C31" s="92" t="s">
        <v>28</v>
      </c>
      <c r="D31" s="30" t="s">
        <v>40</v>
      </c>
      <c r="E31" s="148">
        <v>40575</v>
      </c>
      <c r="F31" s="149">
        <v>40908</v>
      </c>
      <c r="G31" s="16" t="s">
        <v>0</v>
      </c>
      <c r="H31" s="10" t="s">
        <v>13</v>
      </c>
      <c r="I31" s="17">
        <v>62</v>
      </c>
      <c r="J31" s="46" t="s">
        <v>192</v>
      </c>
      <c r="K31" s="36">
        <v>103400</v>
      </c>
      <c r="L31" s="154">
        <v>0</v>
      </c>
      <c r="M31" s="155">
        <v>77500</v>
      </c>
      <c r="N31" s="38">
        <v>77500</v>
      </c>
      <c r="O31" s="41">
        <v>0</v>
      </c>
      <c r="P31" s="61">
        <f t="shared" si="1"/>
        <v>0</v>
      </c>
      <c r="Q31" s="45" t="s">
        <v>56</v>
      </c>
      <c r="R31" s="44">
        <v>0</v>
      </c>
    </row>
    <row r="32" spans="1:18" s="21" customFormat="1" ht="57" customHeight="1">
      <c r="A32" s="174" t="s">
        <v>164</v>
      </c>
      <c r="B32" s="95" t="s">
        <v>41</v>
      </c>
      <c r="C32" s="92" t="s">
        <v>9</v>
      </c>
      <c r="D32" s="30" t="s">
        <v>165</v>
      </c>
      <c r="E32" s="150">
        <v>40975</v>
      </c>
      <c r="F32" s="151">
        <v>41011</v>
      </c>
      <c r="G32" s="16" t="s">
        <v>0</v>
      </c>
      <c r="H32" s="10" t="s">
        <v>13</v>
      </c>
      <c r="I32" s="17">
        <v>61.2</v>
      </c>
      <c r="J32" s="47" t="s">
        <v>62</v>
      </c>
      <c r="K32" s="36">
        <v>60000</v>
      </c>
      <c r="L32" s="154">
        <v>0</v>
      </c>
      <c r="M32" s="155">
        <v>45000</v>
      </c>
      <c r="N32" s="38">
        <v>45000</v>
      </c>
      <c r="O32" s="41">
        <v>0</v>
      </c>
      <c r="P32" s="61">
        <f t="shared" si="1"/>
        <v>0</v>
      </c>
      <c r="Q32" s="45" t="s">
        <v>56</v>
      </c>
      <c r="R32" s="44">
        <v>0</v>
      </c>
    </row>
    <row r="33" spans="1:18" s="8" customFormat="1" ht="57" customHeight="1">
      <c r="A33" s="174" t="s">
        <v>166</v>
      </c>
      <c r="B33" s="95" t="s">
        <v>41</v>
      </c>
      <c r="C33" s="92" t="s">
        <v>9</v>
      </c>
      <c r="D33" s="30" t="s">
        <v>30</v>
      </c>
      <c r="E33" s="148">
        <v>40909</v>
      </c>
      <c r="F33" s="149">
        <v>41243</v>
      </c>
      <c r="G33" s="10" t="s">
        <v>0</v>
      </c>
      <c r="H33" s="10" t="s">
        <v>13</v>
      </c>
      <c r="I33" s="9">
        <v>63.2</v>
      </c>
      <c r="J33" s="47" t="s">
        <v>62</v>
      </c>
      <c r="K33" s="36">
        <v>40000</v>
      </c>
      <c r="L33" s="154">
        <v>30000</v>
      </c>
      <c r="M33" s="155">
        <v>0</v>
      </c>
      <c r="N33" s="38">
        <v>30000</v>
      </c>
      <c r="O33" s="41">
        <v>0</v>
      </c>
      <c r="P33" s="61">
        <f t="shared" si="1"/>
        <v>0</v>
      </c>
      <c r="Q33" s="45" t="s">
        <v>56</v>
      </c>
      <c r="R33" s="44">
        <v>0</v>
      </c>
    </row>
    <row r="34" spans="1:18" s="21" customFormat="1" ht="57" customHeight="1">
      <c r="A34" s="174" t="s">
        <v>167</v>
      </c>
      <c r="B34" s="28" t="s">
        <v>43</v>
      </c>
      <c r="C34" s="92" t="s">
        <v>9</v>
      </c>
      <c r="D34" s="29" t="s">
        <v>168</v>
      </c>
      <c r="E34" s="148">
        <v>1.01</v>
      </c>
      <c r="F34" s="149">
        <v>41274</v>
      </c>
      <c r="G34" s="16" t="s">
        <v>0</v>
      </c>
      <c r="H34" s="10" t="s">
        <v>0</v>
      </c>
      <c r="I34" s="17">
        <v>66.4</v>
      </c>
      <c r="J34" s="16" t="s">
        <v>0</v>
      </c>
      <c r="K34" s="36">
        <v>276260</v>
      </c>
      <c r="L34" s="154">
        <v>200000</v>
      </c>
      <c r="M34" s="155">
        <v>0</v>
      </c>
      <c r="N34" s="38">
        <v>200000</v>
      </c>
      <c r="O34" s="41">
        <v>165000</v>
      </c>
      <c r="P34" s="61">
        <f t="shared" si="1"/>
        <v>0.5972634474770144</v>
      </c>
      <c r="Q34" s="45" t="s">
        <v>56</v>
      </c>
      <c r="R34" s="44">
        <v>0</v>
      </c>
    </row>
    <row r="35" spans="1:18" s="21" customFormat="1" ht="57" customHeight="1">
      <c r="A35" s="174" t="s">
        <v>169</v>
      </c>
      <c r="B35" s="28" t="s">
        <v>170</v>
      </c>
      <c r="C35" s="92" t="s">
        <v>9</v>
      </c>
      <c r="D35" s="30" t="s">
        <v>171</v>
      </c>
      <c r="E35" s="148">
        <v>41060</v>
      </c>
      <c r="F35" s="149">
        <v>41061</v>
      </c>
      <c r="G35" s="16" t="s">
        <v>0</v>
      </c>
      <c r="H35" s="10" t="s">
        <v>0</v>
      </c>
      <c r="I35" s="17">
        <v>73</v>
      </c>
      <c r="J35" s="16" t="s">
        <v>0</v>
      </c>
      <c r="K35" s="36">
        <v>235500</v>
      </c>
      <c r="L35" s="154">
        <v>0</v>
      </c>
      <c r="M35" s="155">
        <v>100000</v>
      </c>
      <c r="N35" s="38">
        <v>100000</v>
      </c>
      <c r="O35" s="41">
        <v>86000</v>
      </c>
      <c r="P35" s="61">
        <f t="shared" si="1"/>
        <v>0.3651804670912951</v>
      </c>
      <c r="Q35" s="45" t="s">
        <v>56</v>
      </c>
      <c r="R35" s="44">
        <v>0</v>
      </c>
    </row>
    <row r="36" spans="1:18" s="8" customFormat="1" ht="57" customHeight="1">
      <c r="A36" s="174" t="s">
        <v>172</v>
      </c>
      <c r="B36" s="28" t="s">
        <v>170</v>
      </c>
      <c r="C36" s="92" t="s">
        <v>9</v>
      </c>
      <c r="D36" s="30" t="s">
        <v>44</v>
      </c>
      <c r="E36" s="148">
        <v>40909</v>
      </c>
      <c r="F36" s="149">
        <v>41274</v>
      </c>
      <c r="G36" s="10" t="s">
        <v>0</v>
      </c>
      <c r="H36" s="16" t="s">
        <v>13</v>
      </c>
      <c r="I36" s="9">
        <v>56.6</v>
      </c>
      <c r="J36" s="47" t="s">
        <v>195</v>
      </c>
      <c r="K36" s="36">
        <v>80200</v>
      </c>
      <c r="L36" s="154">
        <v>60150</v>
      </c>
      <c r="M36" s="155">
        <v>0</v>
      </c>
      <c r="N36" s="38">
        <v>60150</v>
      </c>
      <c r="O36" s="41">
        <v>0</v>
      </c>
      <c r="P36" s="61">
        <f t="shared" si="1"/>
        <v>0</v>
      </c>
      <c r="Q36" s="45" t="s">
        <v>56</v>
      </c>
      <c r="R36" s="44">
        <v>0</v>
      </c>
    </row>
    <row r="37" spans="1:18" s="8" customFormat="1" ht="57" customHeight="1">
      <c r="A37" s="174" t="s">
        <v>173</v>
      </c>
      <c r="B37" s="95" t="s">
        <v>45</v>
      </c>
      <c r="C37" s="182" t="s">
        <v>23</v>
      </c>
      <c r="D37" s="30" t="s">
        <v>174</v>
      </c>
      <c r="E37" s="148">
        <v>41153</v>
      </c>
      <c r="F37" s="149">
        <v>41182</v>
      </c>
      <c r="G37" s="10" t="s">
        <v>0</v>
      </c>
      <c r="H37" s="16" t="s">
        <v>13</v>
      </c>
      <c r="I37" s="9">
        <v>54.8</v>
      </c>
      <c r="J37" s="47" t="s">
        <v>195</v>
      </c>
      <c r="K37" s="36">
        <v>274600</v>
      </c>
      <c r="L37" s="154">
        <v>165600</v>
      </c>
      <c r="M37" s="155">
        <v>0</v>
      </c>
      <c r="N37" s="38">
        <v>165600</v>
      </c>
      <c r="O37" s="41">
        <v>0</v>
      </c>
      <c r="P37" s="61">
        <f t="shared" si="1"/>
        <v>0</v>
      </c>
      <c r="Q37" s="45" t="s">
        <v>56</v>
      </c>
      <c r="R37" s="44">
        <v>0</v>
      </c>
    </row>
    <row r="38" spans="1:18" s="21" customFormat="1" ht="57" customHeight="1">
      <c r="A38" s="174" t="s">
        <v>175</v>
      </c>
      <c r="B38" s="219" t="s">
        <v>27</v>
      </c>
      <c r="C38" s="94" t="s">
        <v>9</v>
      </c>
      <c r="D38" s="220" t="s">
        <v>42</v>
      </c>
      <c r="E38" s="148">
        <v>40544</v>
      </c>
      <c r="F38" s="149">
        <v>40908</v>
      </c>
      <c r="G38" s="19" t="s">
        <v>0</v>
      </c>
      <c r="H38" s="10" t="s">
        <v>0</v>
      </c>
      <c r="I38" s="20">
        <v>0</v>
      </c>
      <c r="J38" s="224" t="s">
        <v>119</v>
      </c>
      <c r="K38" s="146">
        <v>615500</v>
      </c>
      <c r="L38" s="156">
        <v>167000</v>
      </c>
      <c r="M38" s="157">
        <v>0</v>
      </c>
      <c r="N38" s="38">
        <v>167000</v>
      </c>
      <c r="O38" s="41">
        <v>167000</v>
      </c>
      <c r="P38" s="61">
        <f t="shared" si="1"/>
        <v>0.27132412672623885</v>
      </c>
      <c r="Q38" s="45" t="s">
        <v>56</v>
      </c>
      <c r="R38" s="44">
        <v>167000</v>
      </c>
    </row>
    <row r="39" spans="1:18" s="8" customFormat="1" ht="57" customHeight="1">
      <c r="A39" s="174" t="s">
        <v>176</v>
      </c>
      <c r="B39" s="219" t="s">
        <v>16</v>
      </c>
      <c r="C39" s="92" t="s">
        <v>9</v>
      </c>
      <c r="D39" s="30" t="s">
        <v>177</v>
      </c>
      <c r="E39" s="148">
        <v>40544</v>
      </c>
      <c r="F39" s="149">
        <v>40908</v>
      </c>
      <c r="G39" s="16" t="s">
        <v>0</v>
      </c>
      <c r="H39" s="10" t="s">
        <v>0</v>
      </c>
      <c r="I39" s="17">
        <v>0</v>
      </c>
      <c r="J39" s="224" t="s">
        <v>119</v>
      </c>
      <c r="K39" s="36">
        <v>36000</v>
      </c>
      <c r="L39" s="154">
        <v>17000</v>
      </c>
      <c r="M39" s="155">
        <v>0</v>
      </c>
      <c r="N39" s="38">
        <v>17000</v>
      </c>
      <c r="O39" s="41">
        <v>17000</v>
      </c>
      <c r="P39" s="61">
        <f t="shared" si="1"/>
        <v>0.4722222222222222</v>
      </c>
      <c r="Q39" s="45" t="s">
        <v>56</v>
      </c>
      <c r="R39" s="44">
        <v>17000</v>
      </c>
    </row>
    <row r="40" spans="1:18" s="8" customFormat="1" ht="57" customHeight="1">
      <c r="A40" s="174" t="s">
        <v>178</v>
      </c>
      <c r="B40" s="219" t="s">
        <v>22</v>
      </c>
      <c r="C40" s="92" t="s">
        <v>9</v>
      </c>
      <c r="D40" s="32" t="s">
        <v>179</v>
      </c>
      <c r="E40" s="148">
        <v>40544</v>
      </c>
      <c r="F40" s="149">
        <v>40908</v>
      </c>
      <c r="G40" s="10" t="s">
        <v>0</v>
      </c>
      <c r="H40" s="10" t="s">
        <v>0</v>
      </c>
      <c r="I40" s="9">
        <v>0</v>
      </c>
      <c r="J40" s="224" t="s">
        <v>119</v>
      </c>
      <c r="K40" s="36">
        <v>86666</v>
      </c>
      <c r="L40" s="154">
        <v>65000</v>
      </c>
      <c r="M40" s="155">
        <v>0</v>
      </c>
      <c r="N40" s="38">
        <v>65000</v>
      </c>
      <c r="O40" s="41">
        <v>65000</v>
      </c>
      <c r="P40" s="61">
        <f t="shared" si="1"/>
        <v>0.7500057692751483</v>
      </c>
      <c r="Q40" s="45" t="s">
        <v>56</v>
      </c>
      <c r="R40" s="44">
        <v>65000</v>
      </c>
    </row>
    <row r="41" spans="1:18" ht="57" customHeight="1">
      <c r="A41" s="174" t="s">
        <v>180</v>
      </c>
      <c r="B41" s="31" t="s">
        <v>18</v>
      </c>
      <c r="C41" s="92" t="s">
        <v>9</v>
      </c>
      <c r="D41" s="30" t="s">
        <v>181</v>
      </c>
      <c r="E41" s="148">
        <v>40544</v>
      </c>
      <c r="F41" s="149">
        <v>40908</v>
      </c>
      <c r="G41" s="10" t="s">
        <v>0</v>
      </c>
      <c r="H41" s="10" t="s">
        <v>0</v>
      </c>
      <c r="I41" s="9">
        <v>0</v>
      </c>
      <c r="J41" s="224" t="s">
        <v>119</v>
      </c>
      <c r="K41" s="36">
        <v>126000</v>
      </c>
      <c r="L41" s="154">
        <v>50000</v>
      </c>
      <c r="M41" s="155">
        <v>0</v>
      </c>
      <c r="N41" s="38">
        <v>50000</v>
      </c>
      <c r="O41" s="41">
        <v>50000</v>
      </c>
      <c r="P41" s="61">
        <f t="shared" si="1"/>
        <v>0.3968253968253968</v>
      </c>
      <c r="Q41" s="45" t="s">
        <v>56</v>
      </c>
      <c r="R41" s="44">
        <v>50000</v>
      </c>
    </row>
    <row r="42" spans="1:18" ht="57" customHeight="1">
      <c r="A42" s="174" t="s">
        <v>182</v>
      </c>
      <c r="B42" s="28" t="s">
        <v>197</v>
      </c>
      <c r="C42" s="92" t="s">
        <v>9</v>
      </c>
      <c r="D42" s="30" t="s">
        <v>37</v>
      </c>
      <c r="E42" s="148">
        <v>40544</v>
      </c>
      <c r="F42" s="149">
        <v>40908</v>
      </c>
      <c r="G42" s="10" t="s">
        <v>0</v>
      </c>
      <c r="H42" s="10" t="s">
        <v>0</v>
      </c>
      <c r="I42" s="9">
        <v>0</v>
      </c>
      <c r="J42" s="224" t="s">
        <v>119</v>
      </c>
      <c r="K42" s="146">
        <v>195000</v>
      </c>
      <c r="L42" s="156">
        <v>146000</v>
      </c>
      <c r="M42" s="157">
        <v>0</v>
      </c>
      <c r="N42" s="38">
        <v>146000</v>
      </c>
      <c r="O42" s="41">
        <v>146000</v>
      </c>
      <c r="P42" s="61">
        <f t="shared" si="1"/>
        <v>0.7487179487179487</v>
      </c>
      <c r="Q42" s="45" t="s">
        <v>56</v>
      </c>
      <c r="R42" s="44">
        <v>146000</v>
      </c>
    </row>
    <row r="43" spans="1:18" ht="57" customHeight="1" thickBot="1">
      <c r="A43" s="175" t="s">
        <v>183</v>
      </c>
      <c r="B43" s="221" t="s">
        <v>15</v>
      </c>
      <c r="C43" s="222" t="s">
        <v>9</v>
      </c>
      <c r="D43" s="223" t="s">
        <v>29</v>
      </c>
      <c r="E43" s="161">
        <v>40544</v>
      </c>
      <c r="F43" s="162">
        <v>40908</v>
      </c>
      <c r="G43" s="163" t="s">
        <v>0</v>
      </c>
      <c r="H43" s="164" t="s">
        <v>0</v>
      </c>
      <c r="I43" s="165">
        <v>0</v>
      </c>
      <c r="J43" s="225" t="s">
        <v>119</v>
      </c>
      <c r="K43" s="166">
        <v>207070</v>
      </c>
      <c r="L43" s="167">
        <v>154000</v>
      </c>
      <c r="M43" s="168">
        <v>0</v>
      </c>
      <c r="N43" s="169">
        <v>154000</v>
      </c>
      <c r="O43" s="170">
        <v>154000</v>
      </c>
      <c r="P43" s="171">
        <f t="shared" si="1"/>
        <v>0.7437098565702419</v>
      </c>
      <c r="Q43" s="172" t="s">
        <v>56</v>
      </c>
      <c r="R43" s="173">
        <v>154000</v>
      </c>
    </row>
    <row r="44" spans="1:18" ht="57" customHeight="1" thickBot="1" thickTop="1">
      <c r="A44" s="96" t="s">
        <v>14</v>
      </c>
      <c r="B44" s="97"/>
      <c r="C44" s="97"/>
      <c r="D44" s="97"/>
      <c r="E44" s="98" t="s">
        <v>52</v>
      </c>
      <c r="F44" s="99" t="s">
        <v>52</v>
      </c>
      <c r="G44" s="100">
        <v>0</v>
      </c>
      <c r="H44" s="100">
        <v>14</v>
      </c>
      <c r="I44" s="101">
        <f>SUM(I11:I43)</f>
        <v>1739.8</v>
      </c>
      <c r="J44" s="101" t="s">
        <v>52</v>
      </c>
      <c r="K44" s="159">
        <f>SUM(K11:K43)</f>
        <v>5144696</v>
      </c>
      <c r="L44" s="159">
        <f>SUM(L11:L43)</f>
        <v>2005490</v>
      </c>
      <c r="M44" s="160">
        <f>SUM(M11:M43)</f>
        <v>1083175</v>
      </c>
      <c r="N44" s="102">
        <f>SUM(N11:N43)</f>
        <v>3017765</v>
      </c>
      <c r="O44" s="103">
        <f>SUM(O10:O43)</f>
        <v>1800000</v>
      </c>
      <c r="P44" s="104">
        <f t="shared" si="1"/>
        <v>0.34987490028565343</v>
      </c>
      <c r="Q44" s="99" t="s">
        <v>52</v>
      </c>
      <c r="R44" s="103">
        <f>SUM(R11:R43)</f>
        <v>599000</v>
      </c>
    </row>
    <row r="45" spans="1:18" ht="42" customHeight="1">
      <c r="A45" s="48" t="s">
        <v>63</v>
      </c>
      <c r="B45" s="49"/>
      <c r="C45" s="50" t="s">
        <v>184</v>
      </c>
      <c r="D45" s="50"/>
      <c r="E45" s="253"/>
      <c r="F45" s="253"/>
      <c r="G45" s="253"/>
      <c r="H45" s="239"/>
      <c r="I45" s="239"/>
      <c r="J45" s="236">
        <f>SUM(D5-O44)</f>
        <v>0</v>
      </c>
      <c r="K45" s="237"/>
      <c r="L45" s="147"/>
      <c r="M45" s="54"/>
      <c r="N45" s="54"/>
      <c r="O45" s="55"/>
      <c r="P45" s="55"/>
      <c r="Q45" s="52"/>
      <c r="R45" s="55"/>
    </row>
    <row r="46" spans="3:18" ht="30.75" customHeight="1">
      <c r="C46" s="254" t="s">
        <v>64</v>
      </c>
      <c r="D46" s="239"/>
      <c r="E46" s="239"/>
      <c r="F46" s="239"/>
      <c r="G46" s="239"/>
      <c r="H46" s="239"/>
      <c r="I46" s="239"/>
      <c r="J46" s="234">
        <f>SUM(1350000-R44)</f>
        <v>751000</v>
      </c>
      <c r="K46" s="235"/>
      <c r="L46" s="57"/>
      <c r="M46" s="54"/>
      <c r="N46" s="54"/>
      <c r="O46" s="55"/>
      <c r="P46" s="55"/>
      <c r="Q46" s="52"/>
      <c r="R46" s="55"/>
    </row>
    <row r="47" spans="1:18" ht="30.75" customHeight="1">
      <c r="A47" s="186"/>
      <c r="B47" s="58" t="s">
        <v>66</v>
      </c>
      <c r="C47" s="59"/>
      <c r="D47" s="60"/>
      <c r="E47" s="51"/>
      <c r="F47" s="51"/>
      <c r="G47" s="51"/>
      <c r="H47" s="51"/>
      <c r="I47" s="51"/>
      <c r="J47" s="56"/>
      <c r="K47" s="57"/>
      <c r="L47" s="57"/>
      <c r="M47" s="54"/>
      <c r="N47" s="54"/>
      <c r="O47" s="55"/>
      <c r="P47" s="55"/>
      <c r="Q47" s="52"/>
      <c r="R47" s="55"/>
    </row>
    <row r="48" spans="1:18" ht="30.75" customHeight="1">
      <c r="A48" s="185"/>
      <c r="B48" s="58" t="s">
        <v>65</v>
      </c>
      <c r="C48" s="59"/>
      <c r="D48" s="60"/>
      <c r="E48" s="51"/>
      <c r="F48" s="51"/>
      <c r="G48" s="51"/>
      <c r="H48" s="51"/>
      <c r="I48" s="51"/>
      <c r="J48" s="56"/>
      <c r="K48" s="57"/>
      <c r="L48" s="57"/>
      <c r="M48" s="54"/>
      <c r="N48" s="54"/>
      <c r="O48" s="55"/>
      <c r="P48" s="55"/>
      <c r="Q48" s="52"/>
      <c r="R48" s="55"/>
    </row>
    <row r="49" spans="1:18" ht="53.25" customHeight="1">
      <c r="A49" s="238"/>
      <c r="B49" s="239"/>
      <c r="C49" s="239"/>
      <c r="D49" s="239"/>
      <c r="E49" s="239"/>
      <c r="F49" s="239"/>
      <c r="G49" s="239"/>
      <c r="H49" s="239"/>
      <c r="I49" s="239"/>
      <c r="J49" s="53"/>
      <c r="K49" s="54"/>
      <c r="L49" s="54"/>
      <c r="M49" s="54"/>
      <c r="N49" s="54"/>
      <c r="O49" s="55"/>
      <c r="P49" s="55"/>
      <c r="Q49" s="52"/>
      <c r="R49" s="55"/>
    </row>
    <row r="50" spans="3:18" ht="33">
      <c r="C50" s="50"/>
      <c r="D50" s="50"/>
      <c r="E50" s="250"/>
      <c r="F50" s="251"/>
      <c r="G50" s="251"/>
      <c r="H50" s="252"/>
      <c r="I50" s="252"/>
      <c r="J50" s="12"/>
      <c r="K50" s="11"/>
      <c r="L50" s="11"/>
      <c r="M50" s="12"/>
      <c r="N50" s="12"/>
      <c r="O50" s="13"/>
      <c r="P50" s="13"/>
      <c r="Q50" s="13"/>
      <c r="R50" s="13"/>
    </row>
  </sheetData>
  <sheetProtection/>
  <mergeCells count="33">
    <mergeCell ref="E5:F5"/>
    <mergeCell ref="A3:R3"/>
    <mergeCell ref="A4:T4"/>
    <mergeCell ref="A7:A10"/>
    <mergeCell ref="B7:B10"/>
    <mergeCell ref="C7:C10"/>
    <mergeCell ref="J7:J10"/>
    <mergeCell ref="L7:L10"/>
    <mergeCell ref="G6:R6"/>
    <mergeCell ref="A1:Y1"/>
    <mergeCell ref="I7:I10"/>
    <mergeCell ref="K7:K10"/>
    <mergeCell ref="M7:M10"/>
    <mergeCell ref="G5:R5"/>
    <mergeCell ref="N7:N10"/>
    <mergeCell ref="E10:F10"/>
    <mergeCell ref="Q7:R7"/>
    <mergeCell ref="Q8:Q9"/>
    <mergeCell ref="R8:R9"/>
    <mergeCell ref="E50:I50"/>
    <mergeCell ref="E45:I45"/>
    <mergeCell ref="C46:I46"/>
    <mergeCell ref="D7:D10"/>
    <mergeCell ref="G7:G10"/>
    <mergeCell ref="H7:H10"/>
    <mergeCell ref="E7:F7"/>
    <mergeCell ref="J46:K46"/>
    <mergeCell ref="J45:K45"/>
    <mergeCell ref="A49:I49"/>
    <mergeCell ref="P7:P10"/>
    <mergeCell ref="O7:O10"/>
    <mergeCell ref="E8:E9"/>
    <mergeCell ref="F8:F9"/>
  </mergeCells>
  <dataValidations count="1">
    <dataValidation operator="lessThanOrEqual" allowBlank="1" showInputMessage="1" showErrorMessage="1" sqref="R11:R12 M11:O12"/>
  </dataValidations>
  <printOptions horizontalCentered="1"/>
  <pageMargins left="0.3937007874015748" right="0.3937007874015748" top="0.3937007874015748" bottom="0.3937007874015748" header="0.1968503937007874" footer="0.1968503937007874"/>
  <pageSetup horizontalDpi="1200" verticalDpi="1200" orientation="landscape" paperSize="9" scale="49" r:id="rId1"/>
  <headerFooter alignWithMargins="0">
    <oddHeader>&amp;COpatření 2 - Podpora živé kultury&amp;R&amp;"Arial CE,Tučné"&amp;14TABULKA č.1</oddHeader>
    <oddFooter>&amp;LZpracovala: Bc.Jana Bauerová
administrátor grant. programu
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R31"/>
  <sheetViews>
    <sheetView view="pageBreakPreview" zoomScale="51" zoomScaleNormal="71" zoomScaleSheetLayoutView="51" zoomScalePageLayoutView="0" workbookViewId="0" topLeftCell="A7">
      <selection activeCell="O12" sqref="O12"/>
    </sheetView>
  </sheetViews>
  <sheetFormatPr defaultColWidth="9.125" defaultRowHeight="12.75"/>
  <cols>
    <col min="1" max="1" width="10.875" style="3" customWidth="1"/>
    <col min="2" max="2" width="29.50390625" style="2" customWidth="1"/>
    <col min="3" max="3" width="10.00390625" style="2" customWidth="1"/>
    <col min="4" max="4" width="40.50390625" style="2" customWidth="1"/>
    <col min="5" max="6" width="8.125" style="2" customWidth="1"/>
    <col min="7" max="7" width="8.50390625" style="7" customWidth="1"/>
    <col min="8" max="8" width="7.625" style="7" customWidth="1"/>
    <col min="9" max="9" width="9.00390625" style="6" customWidth="1"/>
    <col min="10" max="10" width="19.625" style="6" customWidth="1"/>
    <col min="11" max="11" width="19.00390625" style="7" customWidth="1"/>
    <col min="12" max="13" width="18.50390625" style="6" customWidth="1"/>
    <col min="14" max="14" width="17.50390625" style="6" customWidth="1"/>
    <col min="15" max="15" width="20.625" style="1" customWidth="1"/>
    <col min="16" max="16" width="9.125" style="1" customWidth="1"/>
    <col min="17" max="17" width="10.375" style="1" customWidth="1"/>
    <col min="18" max="18" width="18.875" style="1" customWidth="1"/>
    <col min="19" max="16384" width="9.125" style="1" customWidth="1"/>
  </cols>
  <sheetData>
    <row r="1" spans="1:18" s="5" customFormat="1" ht="49.5" customHeight="1">
      <c r="A1" s="263" t="s">
        <v>185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</row>
    <row r="2" spans="1:18" s="5" customFormat="1" ht="1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</row>
    <row r="3" spans="1:18" s="5" customFormat="1" ht="11.25" customHeight="1">
      <c r="A3" s="283"/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  <c r="P3" s="283"/>
      <c r="Q3" s="283"/>
      <c r="R3" s="283"/>
    </row>
    <row r="4" spans="1:18" s="5" customFormat="1" ht="45" customHeight="1">
      <c r="A4" s="300" t="s">
        <v>99</v>
      </c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  <c r="M4" s="300"/>
      <c r="N4" s="300"/>
      <c r="O4" s="300"/>
      <c r="P4" s="300"/>
      <c r="Q4" s="300"/>
      <c r="R4" s="301"/>
    </row>
    <row r="5" spans="1:18" s="4" customFormat="1" ht="39.75" customHeight="1">
      <c r="A5" s="76" t="s">
        <v>100</v>
      </c>
      <c r="B5" s="76"/>
      <c r="C5" s="77"/>
      <c r="D5" s="78">
        <v>3300000</v>
      </c>
      <c r="E5" s="34"/>
      <c r="F5" s="299" t="s">
        <v>104</v>
      </c>
      <c r="G5" s="282"/>
      <c r="H5" s="298" t="s">
        <v>102</v>
      </c>
      <c r="I5" s="298"/>
      <c r="J5" s="298"/>
      <c r="K5" s="298"/>
      <c r="L5" s="298"/>
      <c r="M5" s="298"/>
      <c r="N5" s="298"/>
      <c r="O5" s="298"/>
      <c r="P5" s="298"/>
      <c r="Q5" s="298"/>
      <c r="R5" s="298"/>
    </row>
    <row r="6" spans="1:18" s="4" customFormat="1" ht="39.75" customHeight="1" thickBot="1">
      <c r="A6" s="79" t="s">
        <v>101</v>
      </c>
      <c r="B6" s="79"/>
      <c r="C6" s="79"/>
      <c r="D6" s="80">
        <v>3037500</v>
      </c>
      <c r="E6" s="35"/>
      <c r="F6" s="35"/>
      <c r="G6" s="26"/>
      <c r="H6" s="298" t="s">
        <v>103</v>
      </c>
      <c r="I6" s="298"/>
      <c r="J6" s="298"/>
      <c r="K6" s="298"/>
      <c r="L6" s="298"/>
      <c r="M6" s="298"/>
      <c r="N6" s="298"/>
      <c r="O6" s="298"/>
      <c r="P6" s="298"/>
      <c r="Q6" s="298"/>
      <c r="R6" s="298"/>
    </row>
    <row r="7" spans="1:18" s="4" customFormat="1" ht="39.75" customHeight="1" thickBot="1">
      <c r="A7" s="308" t="s">
        <v>4</v>
      </c>
      <c r="B7" s="288" t="s">
        <v>2</v>
      </c>
      <c r="C7" s="291" t="s">
        <v>3</v>
      </c>
      <c r="D7" s="255" t="s">
        <v>1</v>
      </c>
      <c r="E7" s="261" t="s">
        <v>49</v>
      </c>
      <c r="F7" s="262"/>
      <c r="G7" s="258" t="s">
        <v>5</v>
      </c>
      <c r="H7" s="258" t="s">
        <v>7</v>
      </c>
      <c r="I7" s="302" t="s">
        <v>6</v>
      </c>
      <c r="J7" s="258" t="s">
        <v>61</v>
      </c>
      <c r="K7" s="265" t="s">
        <v>46</v>
      </c>
      <c r="L7" s="265" t="s">
        <v>31</v>
      </c>
      <c r="M7" s="305" t="s">
        <v>47</v>
      </c>
      <c r="N7" s="311" t="s">
        <v>48</v>
      </c>
      <c r="O7" s="243" t="s">
        <v>60</v>
      </c>
      <c r="P7" s="240" t="s">
        <v>67</v>
      </c>
      <c r="Q7" s="277" t="s">
        <v>53</v>
      </c>
      <c r="R7" s="278"/>
    </row>
    <row r="8" spans="1:18" s="4" customFormat="1" ht="39.75" customHeight="1">
      <c r="A8" s="309"/>
      <c r="B8" s="289"/>
      <c r="C8" s="292"/>
      <c r="D8" s="256"/>
      <c r="E8" s="246" t="s">
        <v>50</v>
      </c>
      <c r="F8" s="248" t="s">
        <v>51</v>
      </c>
      <c r="G8" s="259"/>
      <c r="H8" s="259"/>
      <c r="I8" s="303"/>
      <c r="J8" s="259"/>
      <c r="K8" s="266"/>
      <c r="L8" s="266"/>
      <c r="M8" s="306"/>
      <c r="N8" s="312"/>
      <c r="O8" s="244"/>
      <c r="P8" s="241"/>
      <c r="Q8" s="248" t="s">
        <v>54</v>
      </c>
      <c r="R8" s="279" t="s">
        <v>58</v>
      </c>
    </row>
    <row r="9" spans="1:18" s="4" customFormat="1" ht="47.25" customHeight="1">
      <c r="A9" s="309"/>
      <c r="B9" s="289"/>
      <c r="C9" s="292"/>
      <c r="D9" s="256"/>
      <c r="E9" s="247"/>
      <c r="F9" s="249"/>
      <c r="G9" s="259"/>
      <c r="H9" s="259"/>
      <c r="I9" s="303"/>
      <c r="J9" s="259"/>
      <c r="K9" s="266"/>
      <c r="L9" s="266"/>
      <c r="M9" s="306"/>
      <c r="N9" s="312"/>
      <c r="O9" s="244"/>
      <c r="P9" s="241"/>
      <c r="Q9" s="249"/>
      <c r="R9" s="280"/>
    </row>
    <row r="10" spans="1:18" s="4" customFormat="1" ht="30.75" customHeight="1" thickBot="1">
      <c r="A10" s="310"/>
      <c r="B10" s="290"/>
      <c r="C10" s="293"/>
      <c r="D10" s="257"/>
      <c r="E10" s="275" t="s">
        <v>118</v>
      </c>
      <c r="F10" s="276"/>
      <c r="G10" s="260"/>
      <c r="H10" s="260"/>
      <c r="I10" s="304"/>
      <c r="J10" s="260"/>
      <c r="K10" s="267"/>
      <c r="L10" s="267"/>
      <c r="M10" s="307"/>
      <c r="N10" s="313"/>
      <c r="O10" s="245"/>
      <c r="P10" s="242"/>
      <c r="Q10" s="39" t="s">
        <v>55</v>
      </c>
      <c r="R10" s="42" t="s">
        <v>59</v>
      </c>
    </row>
    <row r="11" spans="1:18" s="8" customFormat="1" ht="57" customHeight="1" thickTop="1">
      <c r="A11" s="88" t="s">
        <v>82</v>
      </c>
      <c r="B11" s="14" t="s">
        <v>69</v>
      </c>
      <c r="C11" s="82" t="s">
        <v>17</v>
      </c>
      <c r="D11" s="18" t="s">
        <v>106</v>
      </c>
      <c r="E11" s="107">
        <v>41186</v>
      </c>
      <c r="F11" s="108">
        <v>41188</v>
      </c>
      <c r="G11" s="16" t="s">
        <v>0</v>
      </c>
      <c r="H11" s="10" t="s">
        <v>0</v>
      </c>
      <c r="I11" s="106">
        <v>86.8</v>
      </c>
      <c r="J11" s="16" t="s">
        <v>0</v>
      </c>
      <c r="K11" s="62">
        <v>2392000</v>
      </c>
      <c r="L11" s="63">
        <v>800000</v>
      </c>
      <c r="M11" s="63">
        <v>800000</v>
      </c>
      <c r="N11" s="111">
        <v>800000</v>
      </c>
      <c r="O11" s="176">
        <v>800000</v>
      </c>
      <c r="P11" s="61">
        <f aca="true" t="shared" si="0" ref="P11:P25">O11/K11</f>
        <v>0.33444816053511706</v>
      </c>
      <c r="Q11" s="65" t="s">
        <v>56</v>
      </c>
      <c r="R11" s="43">
        <v>0</v>
      </c>
    </row>
    <row r="12" spans="1:18" s="8" customFormat="1" ht="57" customHeight="1">
      <c r="A12" s="88" t="s">
        <v>81</v>
      </c>
      <c r="B12" s="14" t="s">
        <v>68</v>
      </c>
      <c r="C12" s="82" t="s">
        <v>9</v>
      </c>
      <c r="D12" s="18" t="s">
        <v>105</v>
      </c>
      <c r="E12" s="107">
        <v>41244</v>
      </c>
      <c r="F12" s="108">
        <v>40901</v>
      </c>
      <c r="G12" s="10" t="s">
        <v>0</v>
      </c>
      <c r="H12" s="10" t="s">
        <v>0</v>
      </c>
      <c r="I12" s="106">
        <v>81.6</v>
      </c>
      <c r="J12" s="16" t="s">
        <v>0</v>
      </c>
      <c r="K12" s="62">
        <v>401000</v>
      </c>
      <c r="L12" s="63">
        <v>300000</v>
      </c>
      <c r="M12" s="63">
        <v>300000</v>
      </c>
      <c r="N12" s="111">
        <v>260000</v>
      </c>
      <c r="O12" s="176">
        <v>260000</v>
      </c>
      <c r="P12" s="61">
        <f t="shared" si="0"/>
        <v>0.6483790523690773</v>
      </c>
      <c r="Q12" s="65" t="s">
        <v>56</v>
      </c>
      <c r="R12" s="44">
        <v>0</v>
      </c>
    </row>
    <row r="13" spans="1:18" s="8" customFormat="1" ht="57" customHeight="1">
      <c r="A13" s="88" t="s">
        <v>83</v>
      </c>
      <c r="B13" s="14" t="s">
        <v>70</v>
      </c>
      <c r="C13" s="82" t="s">
        <v>9</v>
      </c>
      <c r="D13" s="18" t="s">
        <v>107</v>
      </c>
      <c r="E13" s="107">
        <v>41142</v>
      </c>
      <c r="F13" s="108">
        <v>41146</v>
      </c>
      <c r="G13" s="16" t="s">
        <v>0</v>
      </c>
      <c r="H13" s="10" t="s">
        <v>0</v>
      </c>
      <c r="I13" s="106">
        <v>76.4</v>
      </c>
      <c r="J13" s="16" t="s">
        <v>0</v>
      </c>
      <c r="K13" s="62">
        <v>808000</v>
      </c>
      <c r="L13" s="63">
        <v>600000</v>
      </c>
      <c r="M13" s="63">
        <v>580000</v>
      </c>
      <c r="N13" s="111">
        <v>450000</v>
      </c>
      <c r="O13" s="176">
        <v>450000</v>
      </c>
      <c r="P13" s="61">
        <f t="shared" si="0"/>
        <v>0.556930693069307</v>
      </c>
      <c r="Q13" s="65" t="s">
        <v>56</v>
      </c>
      <c r="R13" s="44">
        <v>0</v>
      </c>
    </row>
    <row r="14" spans="1:18" s="8" customFormat="1" ht="57" customHeight="1">
      <c r="A14" s="88" t="s">
        <v>90</v>
      </c>
      <c r="B14" s="14" t="s">
        <v>8</v>
      </c>
      <c r="C14" s="82" t="s">
        <v>9</v>
      </c>
      <c r="D14" s="120" t="s">
        <v>112</v>
      </c>
      <c r="E14" s="107">
        <v>40909</v>
      </c>
      <c r="F14" s="108">
        <v>40908</v>
      </c>
      <c r="G14" s="10" t="s">
        <v>0</v>
      </c>
      <c r="H14" s="10" t="s">
        <v>0</v>
      </c>
      <c r="I14" s="106">
        <v>74.2</v>
      </c>
      <c r="J14" s="16" t="s">
        <v>0</v>
      </c>
      <c r="K14" s="62">
        <v>812500</v>
      </c>
      <c r="L14" s="63">
        <v>500000</v>
      </c>
      <c r="M14" s="63">
        <v>500000</v>
      </c>
      <c r="N14" s="111">
        <v>500000</v>
      </c>
      <c r="O14" s="176">
        <v>500000</v>
      </c>
      <c r="P14" s="61">
        <f t="shared" si="0"/>
        <v>0.6153846153846154</v>
      </c>
      <c r="Q14" s="65" t="s">
        <v>56</v>
      </c>
      <c r="R14" s="44">
        <v>0</v>
      </c>
    </row>
    <row r="15" spans="1:18" s="8" customFormat="1" ht="57" customHeight="1">
      <c r="A15" s="88" t="s">
        <v>95</v>
      </c>
      <c r="B15" s="14" t="s">
        <v>11</v>
      </c>
      <c r="C15" s="82" t="s">
        <v>9</v>
      </c>
      <c r="D15" s="18" t="s">
        <v>115</v>
      </c>
      <c r="E15" s="107">
        <v>41214</v>
      </c>
      <c r="F15" s="108">
        <v>41216</v>
      </c>
      <c r="G15" s="16" t="s">
        <v>0</v>
      </c>
      <c r="H15" s="16" t="s">
        <v>0</v>
      </c>
      <c r="I15" s="106">
        <v>73.6</v>
      </c>
      <c r="J15" s="19" t="s">
        <v>0</v>
      </c>
      <c r="K15" s="62">
        <v>424500</v>
      </c>
      <c r="L15" s="64">
        <v>310000</v>
      </c>
      <c r="M15" s="64">
        <v>310000</v>
      </c>
      <c r="N15" s="112">
        <v>310000</v>
      </c>
      <c r="O15" s="176">
        <v>310000</v>
      </c>
      <c r="P15" s="61">
        <f t="shared" si="0"/>
        <v>0.7302709069493521</v>
      </c>
      <c r="Q15" s="65" t="s">
        <v>57</v>
      </c>
      <c r="R15" s="44">
        <v>0</v>
      </c>
    </row>
    <row r="16" spans="1:18" s="8" customFormat="1" ht="57" customHeight="1">
      <c r="A16" s="88" t="s">
        <v>86</v>
      </c>
      <c r="B16" s="14" t="s">
        <v>19</v>
      </c>
      <c r="C16" s="82" t="s">
        <v>9</v>
      </c>
      <c r="D16" s="81" t="s">
        <v>109</v>
      </c>
      <c r="E16" s="107">
        <v>41159</v>
      </c>
      <c r="F16" s="108">
        <v>41187</v>
      </c>
      <c r="G16" s="10" t="s">
        <v>0</v>
      </c>
      <c r="H16" s="10" t="s">
        <v>0</v>
      </c>
      <c r="I16" s="106">
        <v>72.4</v>
      </c>
      <c r="J16" s="16" t="s">
        <v>0</v>
      </c>
      <c r="K16" s="62">
        <v>1297000</v>
      </c>
      <c r="L16" s="64">
        <v>791170</v>
      </c>
      <c r="M16" s="64">
        <v>791170</v>
      </c>
      <c r="N16" s="112">
        <v>791170</v>
      </c>
      <c r="O16" s="176">
        <v>500000</v>
      </c>
      <c r="P16" s="61">
        <f t="shared" si="0"/>
        <v>0.3855050115651503</v>
      </c>
      <c r="Q16" s="65" t="s">
        <v>77</v>
      </c>
      <c r="R16" s="44">
        <v>0</v>
      </c>
    </row>
    <row r="17" spans="1:18" s="8" customFormat="1" ht="57" customHeight="1" thickBot="1">
      <c r="A17" s="125" t="s">
        <v>85</v>
      </c>
      <c r="B17" s="68" t="s">
        <v>19</v>
      </c>
      <c r="C17" s="126" t="s">
        <v>9</v>
      </c>
      <c r="D17" s="69" t="s">
        <v>108</v>
      </c>
      <c r="E17" s="127">
        <v>40969</v>
      </c>
      <c r="F17" s="128">
        <v>41152</v>
      </c>
      <c r="G17" s="70">
        <v>0</v>
      </c>
      <c r="H17" s="71" t="s">
        <v>0</v>
      </c>
      <c r="I17" s="129">
        <v>67.2</v>
      </c>
      <c r="J17" s="130" t="s">
        <v>79</v>
      </c>
      <c r="K17" s="72">
        <v>446000</v>
      </c>
      <c r="L17" s="131">
        <v>334500</v>
      </c>
      <c r="M17" s="131">
        <v>334500</v>
      </c>
      <c r="N17" s="132">
        <v>334500</v>
      </c>
      <c r="O17" s="177">
        <v>217500</v>
      </c>
      <c r="P17" s="73">
        <f t="shared" si="0"/>
        <v>0.4876681614349776</v>
      </c>
      <c r="Q17" s="74" t="s">
        <v>56</v>
      </c>
      <c r="R17" s="75">
        <v>0</v>
      </c>
    </row>
    <row r="18" spans="1:18" s="8" customFormat="1" ht="57" customHeight="1">
      <c r="A18" s="88" t="s">
        <v>94</v>
      </c>
      <c r="B18" s="14" t="s">
        <v>11</v>
      </c>
      <c r="C18" s="82" t="s">
        <v>9</v>
      </c>
      <c r="D18" s="18" t="s">
        <v>114</v>
      </c>
      <c r="E18" s="107">
        <v>41042</v>
      </c>
      <c r="F18" s="108">
        <v>41048</v>
      </c>
      <c r="G18" s="16" t="s">
        <v>0</v>
      </c>
      <c r="H18" s="16" t="s">
        <v>0</v>
      </c>
      <c r="I18" s="106">
        <v>65.6</v>
      </c>
      <c r="J18" s="121" t="s">
        <v>78</v>
      </c>
      <c r="K18" s="66">
        <v>175500</v>
      </c>
      <c r="L18" s="123">
        <v>127700</v>
      </c>
      <c r="M18" s="123">
        <v>127700</v>
      </c>
      <c r="N18" s="124">
        <v>127700</v>
      </c>
      <c r="O18" s="178">
        <v>0</v>
      </c>
      <c r="P18" s="61">
        <f t="shared" si="0"/>
        <v>0</v>
      </c>
      <c r="Q18" s="65" t="s">
        <v>56</v>
      </c>
      <c r="R18" s="67">
        <v>0</v>
      </c>
    </row>
    <row r="19" spans="1:18" s="8" customFormat="1" ht="57" customHeight="1" thickBot="1">
      <c r="A19" s="125" t="s">
        <v>84</v>
      </c>
      <c r="B19" s="68" t="s">
        <v>71</v>
      </c>
      <c r="C19" s="227" t="s">
        <v>73</v>
      </c>
      <c r="D19" s="228" t="s">
        <v>74</v>
      </c>
      <c r="E19" s="229">
        <v>40544</v>
      </c>
      <c r="F19" s="128">
        <v>40908</v>
      </c>
      <c r="G19" s="70" t="s">
        <v>0</v>
      </c>
      <c r="H19" s="71" t="s">
        <v>0</v>
      </c>
      <c r="I19" s="129">
        <v>65.2</v>
      </c>
      <c r="J19" s="230" t="s">
        <v>78</v>
      </c>
      <c r="K19" s="231">
        <v>326094</v>
      </c>
      <c r="L19" s="232">
        <v>150000</v>
      </c>
      <c r="M19" s="232">
        <v>130680</v>
      </c>
      <c r="N19" s="233">
        <v>130680</v>
      </c>
      <c r="O19" s="177">
        <v>0</v>
      </c>
      <c r="P19" s="73">
        <f t="shared" si="0"/>
        <v>0</v>
      </c>
      <c r="Q19" s="74" t="s">
        <v>56</v>
      </c>
      <c r="R19" s="75">
        <v>0</v>
      </c>
    </row>
    <row r="20" spans="1:18" s="8" customFormat="1" ht="57" customHeight="1">
      <c r="A20" s="88" t="s">
        <v>87</v>
      </c>
      <c r="B20" s="14" t="s">
        <v>19</v>
      </c>
      <c r="C20" s="82" t="s">
        <v>9</v>
      </c>
      <c r="D20" s="18" t="s">
        <v>110</v>
      </c>
      <c r="E20" s="107">
        <v>40544</v>
      </c>
      <c r="F20" s="108">
        <v>40908</v>
      </c>
      <c r="G20" s="10" t="s">
        <v>0</v>
      </c>
      <c r="H20" s="10" t="s">
        <v>13</v>
      </c>
      <c r="I20" s="106">
        <v>59.6</v>
      </c>
      <c r="J20" s="47" t="s">
        <v>62</v>
      </c>
      <c r="K20" s="66">
        <v>470920</v>
      </c>
      <c r="L20" s="123">
        <v>353190</v>
      </c>
      <c r="M20" s="123">
        <v>353190</v>
      </c>
      <c r="N20" s="124">
        <v>353190</v>
      </c>
      <c r="O20" s="178">
        <v>0</v>
      </c>
      <c r="P20" s="61">
        <f t="shared" si="0"/>
        <v>0</v>
      </c>
      <c r="Q20" s="65" t="s">
        <v>56</v>
      </c>
      <c r="R20" s="67">
        <v>0</v>
      </c>
    </row>
    <row r="21" spans="1:18" s="8" customFormat="1" ht="57" customHeight="1">
      <c r="A21" s="88" t="s">
        <v>88</v>
      </c>
      <c r="B21" s="14" t="s">
        <v>89</v>
      </c>
      <c r="C21" s="82" t="s">
        <v>12</v>
      </c>
      <c r="D21" s="18" t="s">
        <v>111</v>
      </c>
      <c r="E21" s="107">
        <v>40544</v>
      </c>
      <c r="F21" s="108">
        <v>40908</v>
      </c>
      <c r="G21" s="16" t="s">
        <v>0</v>
      </c>
      <c r="H21" s="10" t="s">
        <v>13</v>
      </c>
      <c r="I21" s="106">
        <v>52.8</v>
      </c>
      <c r="J21" s="47" t="s">
        <v>62</v>
      </c>
      <c r="K21" s="62">
        <v>629900</v>
      </c>
      <c r="L21" s="64">
        <v>289754</v>
      </c>
      <c r="M21" s="64">
        <v>289754</v>
      </c>
      <c r="N21" s="112">
        <v>289754</v>
      </c>
      <c r="O21" s="176">
        <v>0</v>
      </c>
      <c r="P21" s="61">
        <f t="shared" si="0"/>
        <v>0</v>
      </c>
      <c r="Q21" s="65" t="s">
        <v>56</v>
      </c>
      <c r="R21" s="67">
        <v>0</v>
      </c>
    </row>
    <row r="22" spans="1:18" s="21" customFormat="1" ht="57" customHeight="1">
      <c r="A22" s="88" t="s">
        <v>91</v>
      </c>
      <c r="B22" s="14" t="s">
        <v>92</v>
      </c>
      <c r="C22" s="82" t="s">
        <v>17</v>
      </c>
      <c r="D22" s="18" t="s">
        <v>113</v>
      </c>
      <c r="E22" s="107">
        <v>41219</v>
      </c>
      <c r="F22" s="108">
        <v>41272</v>
      </c>
      <c r="G22" s="19" t="s">
        <v>0</v>
      </c>
      <c r="H22" s="109" t="s">
        <v>13</v>
      </c>
      <c r="I22" s="105">
        <v>0</v>
      </c>
      <c r="J22" s="122" t="s">
        <v>120</v>
      </c>
      <c r="K22" s="62">
        <v>280000</v>
      </c>
      <c r="L22" s="63">
        <v>100000</v>
      </c>
      <c r="M22" s="63">
        <v>80000</v>
      </c>
      <c r="N22" s="111">
        <v>80000</v>
      </c>
      <c r="O22" s="176">
        <v>0</v>
      </c>
      <c r="P22" s="61">
        <f t="shared" si="0"/>
        <v>0</v>
      </c>
      <c r="Q22" s="65" t="s">
        <v>56</v>
      </c>
      <c r="R22" s="44">
        <v>0</v>
      </c>
    </row>
    <row r="23" spans="1:18" s="21" customFormat="1" ht="57" customHeight="1">
      <c r="A23" s="88" t="s">
        <v>93</v>
      </c>
      <c r="B23" s="191" t="s">
        <v>27</v>
      </c>
      <c r="C23" s="192" t="s">
        <v>9</v>
      </c>
      <c r="D23" s="193" t="s">
        <v>76</v>
      </c>
      <c r="E23" s="194">
        <v>41214</v>
      </c>
      <c r="F23" s="195">
        <v>41243</v>
      </c>
      <c r="G23" s="196" t="s">
        <v>13</v>
      </c>
      <c r="H23" s="197" t="s">
        <v>0</v>
      </c>
      <c r="I23" s="198">
        <v>0</v>
      </c>
      <c r="J23" s="199" t="s">
        <v>120</v>
      </c>
      <c r="K23" s="200">
        <v>121700</v>
      </c>
      <c r="L23" s="201">
        <v>61000</v>
      </c>
      <c r="M23" s="201">
        <v>61000</v>
      </c>
      <c r="N23" s="201">
        <v>61000</v>
      </c>
      <c r="O23" s="202">
        <v>0</v>
      </c>
      <c r="P23" s="203">
        <f t="shared" si="0"/>
        <v>0</v>
      </c>
      <c r="Q23" s="204" t="s">
        <v>56</v>
      </c>
      <c r="R23" s="158">
        <v>0</v>
      </c>
    </row>
    <row r="24" spans="1:18" s="21" customFormat="1" ht="57" customHeight="1" thickBot="1">
      <c r="A24" s="88" t="s">
        <v>96</v>
      </c>
      <c r="B24" s="205" t="s">
        <v>97</v>
      </c>
      <c r="C24" s="206" t="s">
        <v>9</v>
      </c>
      <c r="D24" s="207" t="s">
        <v>116</v>
      </c>
      <c r="E24" s="208">
        <v>41039</v>
      </c>
      <c r="F24" s="209">
        <v>41040</v>
      </c>
      <c r="G24" s="210" t="s">
        <v>13</v>
      </c>
      <c r="H24" s="210" t="s">
        <v>0</v>
      </c>
      <c r="I24" s="211">
        <v>0</v>
      </c>
      <c r="J24" s="212" t="s">
        <v>121</v>
      </c>
      <c r="K24" s="213">
        <v>654000</v>
      </c>
      <c r="L24" s="214">
        <v>490000</v>
      </c>
      <c r="M24" s="214">
        <v>490000</v>
      </c>
      <c r="N24" s="214">
        <v>490000</v>
      </c>
      <c r="O24" s="215">
        <v>0</v>
      </c>
      <c r="P24" s="216">
        <f t="shared" si="0"/>
        <v>0</v>
      </c>
      <c r="Q24" s="217" t="s">
        <v>56</v>
      </c>
      <c r="R24" s="218">
        <v>0</v>
      </c>
    </row>
    <row r="25" spans="1:18" ht="57" customHeight="1" thickBot="1">
      <c r="A25" s="89" t="s">
        <v>98</v>
      </c>
      <c r="B25" s="110" t="s">
        <v>72</v>
      </c>
      <c r="C25" s="133" t="s">
        <v>9</v>
      </c>
      <c r="D25" s="134" t="s">
        <v>75</v>
      </c>
      <c r="E25" s="135">
        <v>41053</v>
      </c>
      <c r="F25" s="136">
        <v>41055</v>
      </c>
      <c r="G25" s="137" t="s">
        <v>0</v>
      </c>
      <c r="H25" s="137" t="s">
        <v>0</v>
      </c>
      <c r="I25" s="138">
        <v>0</v>
      </c>
      <c r="J25" s="226" t="s">
        <v>119</v>
      </c>
      <c r="K25" s="139">
        <v>427500</v>
      </c>
      <c r="L25" s="140">
        <v>262500</v>
      </c>
      <c r="M25" s="140">
        <v>262500</v>
      </c>
      <c r="N25" s="141">
        <v>262500</v>
      </c>
      <c r="O25" s="179">
        <v>262500</v>
      </c>
      <c r="P25" s="142">
        <f t="shared" si="0"/>
        <v>0.6140350877192983</v>
      </c>
      <c r="Q25" s="143" t="s">
        <v>57</v>
      </c>
      <c r="R25" s="144">
        <v>262500</v>
      </c>
    </row>
    <row r="26" spans="1:18" ht="51.75" customHeight="1" thickBot="1" thickTop="1">
      <c r="A26" s="83" t="s">
        <v>14</v>
      </c>
      <c r="B26" s="84"/>
      <c r="C26" s="85"/>
      <c r="D26" s="86"/>
      <c r="E26" s="115" t="s">
        <v>117</v>
      </c>
      <c r="F26" s="118" t="s">
        <v>117</v>
      </c>
      <c r="G26" s="90">
        <v>2</v>
      </c>
      <c r="H26" s="90">
        <v>3</v>
      </c>
      <c r="I26" s="91">
        <f>SUM(I11:I25)</f>
        <v>775.4000000000001</v>
      </c>
      <c r="J26" s="117" t="s">
        <v>117</v>
      </c>
      <c r="K26" s="87">
        <f>SUM(K11:K24)</f>
        <v>9239114</v>
      </c>
      <c r="L26" s="87">
        <f>SUM(L11:L24)</f>
        <v>5207314</v>
      </c>
      <c r="M26" s="115" t="s">
        <v>117</v>
      </c>
      <c r="N26" s="116" t="s">
        <v>117</v>
      </c>
      <c r="O26" s="114">
        <f>SUM(O11:O25)</f>
        <v>3300000</v>
      </c>
      <c r="P26" s="117" t="s">
        <v>117</v>
      </c>
      <c r="Q26" s="119" t="s">
        <v>52</v>
      </c>
      <c r="R26" s="113">
        <f>SUM(R11:R25)</f>
        <v>262500</v>
      </c>
    </row>
    <row r="27" spans="1:18" ht="42" customHeight="1">
      <c r="A27" s="48" t="s">
        <v>63</v>
      </c>
      <c r="B27" s="49"/>
      <c r="C27" s="50" t="s">
        <v>184</v>
      </c>
      <c r="D27" s="50"/>
      <c r="E27" s="253"/>
      <c r="F27" s="253"/>
      <c r="G27" s="253"/>
      <c r="H27" s="239"/>
      <c r="I27" s="239"/>
      <c r="J27" s="236">
        <f>SUM(D5-O26)</f>
        <v>0</v>
      </c>
      <c r="K27" s="237"/>
      <c r="L27" s="54"/>
      <c r="M27" s="54"/>
      <c r="N27" s="54"/>
      <c r="O27" s="55"/>
      <c r="P27" s="55"/>
      <c r="Q27" s="52"/>
      <c r="R27" s="55"/>
    </row>
    <row r="28" spans="3:18" ht="30.75" customHeight="1">
      <c r="C28" s="254" t="s">
        <v>64</v>
      </c>
      <c r="D28" s="239"/>
      <c r="E28" s="239"/>
      <c r="F28" s="239"/>
      <c r="G28" s="239"/>
      <c r="H28" s="239"/>
      <c r="I28" s="239"/>
      <c r="J28" s="234">
        <v>0</v>
      </c>
      <c r="K28" s="235"/>
      <c r="L28" s="54"/>
      <c r="M28" s="54"/>
      <c r="N28" s="54"/>
      <c r="O28" s="55"/>
      <c r="P28" s="55"/>
      <c r="Q28" s="52"/>
      <c r="R28" s="55"/>
    </row>
    <row r="29" spans="1:18" ht="30.75" customHeight="1">
      <c r="A29" s="187"/>
      <c r="B29" s="188" t="s">
        <v>196</v>
      </c>
      <c r="C29" s="189"/>
      <c r="D29" s="190"/>
      <c r="E29" s="190"/>
      <c r="F29" s="190"/>
      <c r="G29" s="190"/>
      <c r="H29" s="190"/>
      <c r="I29" s="190"/>
      <c r="J29" s="56"/>
      <c r="K29" s="57"/>
      <c r="L29" s="54"/>
      <c r="M29" s="54"/>
      <c r="N29" s="54"/>
      <c r="O29" s="55"/>
      <c r="P29" s="55"/>
      <c r="Q29" s="52"/>
      <c r="R29" s="55"/>
    </row>
    <row r="30" spans="1:18" ht="53.25" customHeight="1">
      <c r="A30" s="314"/>
      <c r="B30" s="315"/>
      <c r="C30" s="315"/>
      <c r="D30" s="315"/>
      <c r="E30" s="315"/>
      <c r="F30" s="315"/>
      <c r="G30" s="315"/>
      <c r="H30" s="315"/>
      <c r="I30" s="315"/>
      <c r="J30" s="53"/>
      <c r="K30" s="54"/>
      <c r="L30" s="54"/>
      <c r="M30" s="54"/>
      <c r="N30" s="54"/>
      <c r="O30" s="55"/>
      <c r="P30" s="55"/>
      <c r="Q30" s="52"/>
      <c r="R30" s="55"/>
    </row>
    <row r="31" spans="3:18" ht="33">
      <c r="C31" s="50"/>
      <c r="D31" s="50"/>
      <c r="E31" s="250"/>
      <c r="F31" s="251"/>
      <c r="G31" s="251"/>
      <c r="H31" s="252"/>
      <c r="I31" s="252"/>
      <c r="J31" s="12"/>
      <c r="K31" s="11"/>
      <c r="L31" s="12"/>
      <c r="M31" s="12"/>
      <c r="N31" s="12"/>
      <c r="O31" s="13"/>
      <c r="P31" s="13"/>
      <c r="Q31" s="13"/>
      <c r="R31" s="13"/>
    </row>
  </sheetData>
  <sheetProtection/>
  <mergeCells count="33">
    <mergeCell ref="E27:I27"/>
    <mergeCell ref="J27:K27"/>
    <mergeCell ref="C28:I28"/>
    <mergeCell ref="J28:K28"/>
    <mergeCell ref="A30:I30"/>
    <mergeCell ref="E31:I31"/>
    <mergeCell ref="N7:N10"/>
    <mergeCell ref="O7:O10"/>
    <mergeCell ref="P7:P10"/>
    <mergeCell ref="Q7:R7"/>
    <mergeCell ref="E8:E9"/>
    <mergeCell ref="F8:F9"/>
    <mergeCell ref="Q8:Q9"/>
    <mergeCell ref="R8:R9"/>
    <mergeCell ref="E10:F10"/>
    <mergeCell ref="H7:H10"/>
    <mergeCell ref="M7:M10"/>
    <mergeCell ref="A7:A10"/>
    <mergeCell ref="B7:B10"/>
    <mergeCell ref="C7:C10"/>
    <mergeCell ref="D7:D10"/>
    <mergeCell ref="E7:F7"/>
    <mergeCell ref="G7:G10"/>
    <mergeCell ref="H6:R6"/>
    <mergeCell ref="F5:G5"/>
    <mergeCell ref="A1:R1"/>
    <mergeCell ref="A3:R3"/>
    <mergeCell ref="A4:R4"/>
    <mergeCell ref="I7:I10"/>
    <mergeCell ref="J7:J10"/>
    <mergeCell ref="K7:K10"/>
    <mergeCell ref="L7:L10"/>
    <mergeCell ref="H5:R5"/>
  </mergeCells>
  <dataValidations count="1">
    <dataValidation operator="lessThanOrEqual" allowBlank="1" showInputMessage="1" showErrorMessage="1" sqref="R11:R12 L11:O12"/>
  </dataValidations>
  <printOptions horizontalCentered="1"/>
  <pageMargins left="0.3937007874015748" right="0.3937007874015748" top="0.3937007874015748" bottom="0.3937007874015748" header="0.1968503937007874" footer="0.1968503937007874"/>
  <pageSetup horizontalDpi="1200" verticalDpi="1200" orientation="landscape" paperSize="9" scale="49" r:id="rId1"/>
  <headerFooter alignWithMargins="0">
    <oddHeader>&amp;COpatření 3 - ZLATÝ FOND - Písek centrum kultury&amp;R&amp;"Arial CE,Tučné"&amp;14TABULKA č.2</oddHeader>
    <oddFooter>&amp;LZpracovala: Bc.Jana Bauerová
administrátor grant. programu
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bauerova</dc:creator>
  <cp:keywords/>
  <dc:description/>
  <cp:lastModifiedBy>Bauerová Jana</cp:lastModifiedBy>
  <cp:lastPrinted>2012-10-25T06:31:39Z</cp:lastPrinted>
  <dcterms:created xsi:type="dcterms:W3CDTF">2006-01-25T13:32:26Z</dcterms:created>
  <dcterms:modified xsi:type="dcterms:W3CDTF">2012-12-06T07:50:25Z</dcterms:modified>
  <cp:category/>
  <cp:version/>
  <cp:contentType/>
  <cp:contentStatus/>
</cp:coreProperties>
</file>