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180" windowHeight="9345" tabRatio="1000" activeTab="1"/>
  </bookViews>
  <sheets>
    <sheet name="kult1.výzva,5112" sheetId="1" r:id="rId1"/>
    <sheet name="kult1.výzva,511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<sst xmlns="http://schemas.openxmlformats.org/spreadsheetml/2006/main" count="155" uniqueCount="130">
  <si>
    <t>Pod čarou</t>
  </si>
  <si>
    <t>žadatel</t>
  </si>
  <si>
    <t>akce</t>
  </si>
  <si>
    <t>kultura I.výzva</t>
  </si>
  <si>
    <t>§ 3319</t>
  </si>
  <si>
    <t>Celkem</t>
  </si>
  <si>
    <t>Písecký pěvecký sbor</t>
  </si>
  <si>
    <t>vráceno</t>
  </si>
  <si>
    <t>doplaceno</t>
  </si>
  <si>
    <t>TCS LOUISIANA</t>
  </si>
  <si>
    <t>alokace</t>
  </si>
  <si>
    <t>Podpora živé kultury</t>
  </si>
  <si>
    <t xml:space="preserve">opatření 2 </t>
  </si>
  <si>
    <t>opatření 3</t>
  </si>
  <si>
    <t>Loutkový soubor NITKA</t>
  </si>
  <si>
    <t>Občanské sdružení Písečtí loutkáři</t>
  </si>
  <si>
    <t>Sdružení Dechová hudba města Písku</t>
  </si>
  <si>
    <t>Město Písek-centrum kultury</t>
  </si>
  <si>
    <t>COHIBA MUSICA o.s.</t>
  </si>
  <si>
    <t>Folklorní soubor PÍSEČAN, o.s.</t>
  </si>
  <si>
    <t>Sdružená obec Baráčníků "VITORAZ"</t>
  </si>
  <si>
    <t>Sdružení rodičů a přátel Svobodné waldorfské školy v Písku, o.s.</t>
  </si>
  <si>
    <t>Ivo Voříšek</t>
  </si>
  <si>
    <t>Advent v Písku</t>
  </si>
  <si>
    <t>Občanské sdružení divadelní spolek Prácheňská scéna v Písku</t>
  </si>
  <si>
    <t>občanské sdružení 2/4</t>
  </si>
  <si>
    <t>Sdružení Písecký komorní orchestr</t>
  </si>
  <si>
    <t xml:space="preserve">Prácheňské muzeum v Písku </t>
  </si>
  <si>
    <t>Tělocvičná jednota Sokol Písek</t>
  </si>
  <si>
    <t>Kulturní cyklus Kafé U Vavřiny</t>
  </si>
  <si>
    <t xml:space="preserve">Schválený </t>
  </si>
  <si>
    <t>příspěvek v Kč</t>
  </si>
  <si>
    <t>Fotoklub Písek</t>
  </si>
  <si>
    <t>Grantový program na podporu kultury - rok 2011</t>
  </si>
  <si>
    <t>org. 5112</t>
  </si>
  <si>
    <t>5112/1/01</t>
  </si>
  <si>
    <t>5112/1/02</t>
  </si>
  <si>
    <t>5112/1/03</t>
  </si>
  <si>
    <t>5112/1/04</t>
  </si>
  <si>
    <t>5112/1/05</t>
  </si>
  <si>
    <t>5112/1/06</t>
  </si>
  <si>
    <t>5112/1/07</t>
  </si>
  <si>
    <t>5112/1/08</t>
  </si>
  <si>
    <t>5112/1/09</t>
  </si>
  <si>
    <t>5112/1/10</t>
  </si>
  <si>
    <t>5112/1/11</t>
  </si>
  <si>
    <t>5112/1/12</t>
  </si>
  <si>
    <t>5112/1/13</t>
  </si>
  <si>
    <t>5112/1/14</t>
  </si>
  <si>
    <t>5112/1/15</t>
  </si>
  <si>
    <t>5112/1/16</t>
  </si>
  <si>
    <t>5112/1/17</t>
  </si>
  <si>
    <t>5112/1/18</t>
  </si>
  <si>
    <t>5112/1/19</t>
  </si>
  <si>
    <t>5112/1/20</t>
  </si>
  <si>
    <t>5112/1/21</t>
  </si>
  <si>
    <t>5112/1/22</t>
  </si>
  <si>
    <t>5112/1/23</t>
  </si>
  <si>
    <t>5112/1/24</t>
  </si>
  <si>
    <t>5112/1/25</t>
  </si>
  <si>
    <t>Divadlo Continuo</t>
  </si>
  <si>
    <t xml:space="preserve">představení Oběť </t>
  </si>
  <si>
    <t xml:space="preserve">Udržování, rozvoj, propagace jihočeského folkloru a jeho prezentace v ČR a v zahraničí </t>
  </si>
  <si>
    <t>Fotografický rok 2011</t>
  </si>
  <si>
    <t>Junák - svaz skautu a skautek  ČR Středisko Šipka Písek</t>
  </si>
  <si>
    <t>Písečtí skauti: Tradice, kreativita, kultura</t>
  </si>
  <si>
    <t>LOUTKOVÉ DIVADÉLKO NITKA - nedělní pohádka</t>
  </si>
  <si>
    <t>MC Kvítek, o.s.</t>
  </si>
  <si>
    <t>Kultura pro děti a rodiče</t>
  </si>
  <si>
    <t>Na vlně Otavy</t>
  </si>
  <si>
    <t>Prácheňská scéna 2011</t>
  </si>
  <si>
    <t>Písečtí loutkaři - radost nejmenším divákům</t>
  </si>
  <si>
    <t>OS Mažoretky Písek</t>
  </si>
  <si>
    <t>Mažoretky Písek - činnost v roce 2011</t>
  </si>
  <si>
    <t>Zpěvem k srdci</t>
  </si>
  <si>
    <t>Pod čarou - rozvoj a realizace místní neprofesionální kultury</t>
  </si>
  <si>
    <t>Neckyáda a Drakyáda 2011</t>
  </si>
  <si>
    <t>Revival festival 2011</t>
  </si>
  <si>
    <t>Pohádky pro děti</t>
  </si>
  <si>
    <t>Jihočeská řemesla - výstava a muzejní noc</t>
  </si>
  <si>
    <t>Činnost Sdružené obce Baráčníků "VITORAZ" v roce 2011</t>
  </si>
  <si>
    <t>Udržení a rozvoj živé dechové hudby, výchova mladých hudebníků a kulturní spolupráce v partnerských vztazích města Písku</t>
  </si>
  <si>
    <t>Činnost sdružení PIKO v roce 2011</t>
  </si>
  <si>
    <t>Organizace 6.ročníku celostátní dětské divadelní přehlídky Duhové divadlo</t>
  </si>
  <si>
    <t>Děti potřebují vnímat své kořeny</t>
  </si>
  <si>
    <t>Seniorský klub Písek o.p.s.</t>
  </si>
  <si>
    <t>Zlaté ručičky města Písku - cyklus volnočasových  a společenských aktivit pro seniory</t>
  </si>
  <si>
    <t>Společnost pro česko-německou spolupráci Písek, o.s.</t>
  </si>
  <si>
    <t>II.Ročník fotografické soutěže "PÍSEK A DEGGENDORF OČIMA DĚTÍ" 2011</t>
  </si>
  <si>
    <t>Společnost pro dobré soužití česky a německy hovoříích zemí a občanů</t>
  </si>
  <si>
    <t>Město Písek, nejen pětačtyřicátý aneb stále otevřená kronika</t>
  </si>
  <si>
    <t>PÍSECKEJ SKŘIVAN 2011</t>
  </si>
  <si>
    <t>Taneční centrum Z.I.P. Písek</t>
  </si>
  <si>
    <t>ZIP v roce 2011</t>
  </si>
  <si>
    <t>Příspěvek na činnost 2011</t>
  </si>
  <si>
    <t>Výstava fotografií</t>
  </si>
  <si>
    <t>5112/1/26</t>
  </si>
  <si>
    <t>5112/1/27</t>
  </si>
  <si>
    <t>5112/1/28</t>
  </si>
  <si>
    <t>Asociace jihočeských výtvarníků</t>
  </si>
  <si>
    <t xml:space="preserve">Intersalon AJV </t>
  </si>
  <si>
    <t>Hotel "U Kapličky"</t>
  </si>
  <si>
    <t>Pavlína Malinová</t>
  </si>
  <si>
    <t>Kultura v Divadelce</t>
  </si>
  <si>
    <t>Nadregionální a světová hudební scéna</t>
  </si>
  <si>
    <t>Divadla malých forem</t>
  </si>
  <si>
    <t>Prostor pro všechny o.s.</t>
  </si>
  <si>
    <t>Programové zajištění projektu Město v pohybu</t>
  </si>
  <si>
    <t>Happy 2011</t>
  </si>
  <si>
    <t>3th Regional Open WCDF Country Line Dance Competition Czech Republic 2011 a Písecké dupání 2011</t>
  </si>
  <si>
    <t>5113/1/01</t>
  </si>
  <si>
    <t>5113/1/02</t>
  </si>
  <si>
    <t>5113/1/03</t>
  </si>
  <si>
    <t>5113/1/04</t>
  </si>
  <si>
    <t>5113/1/05</t>
  </si>
  <si>
    <t>5113/1/06</t>
  </si>
  <si>
    <t>5113/1/07</t>
  </si>
  <si>
    <t>5113/1/08</t>
  </si>
  <si>
    <t>5113/1/09</t>
  </si>
  <si>
    <t>5113/1/10</t>
  </si>
  <si>
    <t>5113/1/11</t>
  </si>
  <si>
    <t>vyplaceno Kč</t>
  </si>
  <si>
    <t>smluvní dop.</t>
  </si>
  <si>
    <t>dle předloženého vyúčt. v Kč</t>
  </si>
  <si>
    <t>číslo</t>
  </si>
  <si>
    <t>Celkem vyplaceno v Kč</t>
  </si>
  <si>
    <t>org. 5113</t>
  </si>
  <si>
    <t>Písecké pivobraní</t>
  </si>
  <si>
    <t>STÁLÁ EXPOZICE FR. DRAGOUNA a další naučné expozice o rodu lesmistra Grégra a místě zvaném U Kapličky</t>
  </si>
  <si>
    <t>Pod čarou - vyřazeno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</si>
</sst>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8"/>
      <color indexed="18"/>
      <name val="Arial CE"/>
      <family val="2"/>
    </font>
    <font>
      <b/>
      <sz val="10"/>
      <color indexed="18"/>
      <name val="Arial CE"/>
      <family val="0"/>
    </font>
    <font>
      <sz val="7"/>
      <color indexed="18"/>
      <name val="Arial CE"/>
      <family val="2"/>
    </font>
    <font>
      <sz val="6"/>
      <color indexed="18"/>
      <name val="Arial CE"/>
      <family val="2"/>
    </font>
    <font>
      <b/>
      <sz val="9"/>
      <name val="Arial CE"/>
      <family val="2"/>
    </font>
    <font>
      <b/>
      <sz val="8"/>
      <color indexed="1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206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33" borderId="13" xfId="0" applyNumberFormat="1" applyFill="1" applyBorder="1" applyAlignment="1">
      <alignment/>
    </xf>
    <xf numFmtId="44" fontId="0" fillId="33" borderId="13" xfId="0" applyNumberForma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15" xfId="0" applyFont="1" applyBorder="1" applyAlignment="1">
      <alignment horizontal="left" wrapText="1"/>
    </xf>
    <xf numFmtId="0" fontId="0" fillId="34" borderId="16" xfId="0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9" fontId="3" fillId="34" borderId="20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43" fontId="0" fillId="0" borderId="22" xfId="0" applyNumberFormat="1" applyFill="1" applyBorder="1" applyAlignment="1">
      <alignment horizontal="center" vertical="center"/>
    </xf>
    <xf numFmtId="43" fontId="0" fillId="0" borderId="23" xfId="0" applyNumberFormat="1" applyFill="1" applyBorder="1" applyAlignment="1">
      <alignment horizontal="center" vertical="center"/>
    </xf>
    <xf numFmtId="42" fontId="9" fillId="0" borderId="0" xfId="0" applyNumberFormat="1" applyFont="1" applyAlignment="1">
      <alignment/>
    </xf>
    <xf numFmtId="49" fontId="10" fillId="35" borderId="24" xfId="0" applyNumberFormat="1" applyFont="1" applyFill="1" applyBorder="1" applyAlignment="1">
      <alignment horizontal="left" vertical="center" wrapText="1"/>
    </xf>
    <xf numFmtId="43" fontId="0" fillId="0" borderId="25" xfId="0" applyNumberFormat="1" applyFill="1" applyBorder="1" applyAlignment="1">
      <alignment horizontal="center" vertical="center"/>
    </xf>
    <xf numFmtId="43" fontId="0" fillId="0" borderId="26" xfId="0" applyNumberFormat="1" applyFill="1" applyBorder="1" applyAlignment="1">
      <alignment horizontal="center" vertical="center"/>
    </xf>
    <xf numFmtId="0" fontId="1" fillId="34" borderId="18" xfId="0" applyFont="1" applyFill="1" applyBorder="1" applyAlignment="1">
      <alignment/>
    </xf>
    <xf numFmtId="9" fontId="1" fillId="34" borderId="20" xfId="0" applyNumberFormat="1" applyFont="1" applyFill="1" applyBorder="1" applyAlignment="1">
      <alignment/>
    </xf>
    <xf numFmtId="49" fontId="10" fillId="35" borderId="27" xfId="0" applyNumberFormat="1" applyFont="1" applyFill="1" applyBorder="1" applyAlignment="1">
      <alignment horizontal="left" vertical="center" wrapText="1"/>
    </xf>
    <xf numFmtId="43" fontId="0" fillId="0" borderId="15" xfId="0" applyNumberFormat="1" applyFont="1" applyBorder="1" applyAlignment="1">
      <alignment/>
    </xf>
    <xf numFmtId="49" fontId="10" fillId="35" borderId="28" xfId="0" applyNumberFormat="1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41" fontId="12" fillId="36" borderId="22" xfId="39" applyNumberFormat="1" applyFont="1" applyFill="1" applyBorder="1" applyAlignment="1">
      <alignment horizontal="left" vertical="center" wrapText="1"/>
    </xf>
    <xf numFmtId="41" fontId="12" fillId="0" borderId="22" xfId="39" applyNumberFormat="1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53" fillId="37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53" fillId="38" borderId="29" xfId="0" applyFont="1" applyFill="1" applyBorder="1" applyAlignment="1">
      <alignment horizontal="left" vertical="center" wrapText="1"/>
    </xf>
    <xf numFmtId="0" fontId="11" fillId="38" borderId="29" xfId="0" applyFont="1" applyFill="1" applyBorder="1" applyAlignment="1">
      <alignment horizontal="left" vertical="center" wrapText="1"/>
    </xf>
    <xf numFmtId="41" fontId="12" fillId="38" borderId="29" xfId="39" applyNumberFormat="1" applyFont="1" applyFill="1" applyBorder="1" applyAlignment="1">
      <alignment horizontal="left" vertical="center" wrapText="1"/>
    </xf>
    <xf numFmtId="41" fontId="1" fillId="0" borderId="22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41" fontId="1" fillId="38" borderId="29" xfId="0" applyNumberFormat="1" applyFont="1" applyFill="1" applyBorder="1" applyAlignment="1">
      <alignment horizontal="center" vertical="center"/>
    </xf>
    <xf numFmtId="41" fontId="1" fillId="0" borderId="15" xfId="0" applyNumberFormat="1" applyFont="1" applyFill="1" applyBorder="1" applyAlignment="1">
      <alignment/>
    </xf>
    <xf numFmtId="41" fontId="1" fillId="0" borderId="15" xfId="0" applyNumberFormat="1" applyFont="1" applyBorder="1" applyAlignment="1">
      <alignment/>
    </xf>
    <xf numFmtId="0" fontId="1" fillId="34" borderId="18" xfId="0" applyFont="1" applyFill="1" applyBorder="1" applyAlignment="1">
      <alignment/>
    </xf>
    <xf numFmtId="9" fontId="3" fillId="34" borderId="20" xfId="0" applyNumberFormat="1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53" fillId="38" borderId="22" xfId="0" applyFont="1" applyFill="1" applyBorder="1" applyAlignment="1">
      <alignment horizontal="left" vertical="center" wrapText="1"/>
    </xf>
    <xf numFmtId="0" fontId="11" fillId="38" borderId="22" xfId="0" applyFont="1" applyFill="1" applyBorder="1" applyAlignment="1">
      <alignment horizontal="left" vertical="center" wrapText="1"/>
    </xf>
    <xf numFmtId="41" fontId="12" fillId="38" borderId="22" xfId="39" applyNumberFormat="1" applyFont="1" applyFill="1" applyBorder="1" applyAlignment="1">
      <alignment horizontal="left" vertical="center" wrapText="1"/>
    </xf>
    <xf numFmtId="41" fontId="1" fillId="38" borderId="22" xfId="0" applyNumberFormat="1" applyFont="1" applyFill="1" applyBorder="1" applyAlignment="1">
      <alignment horizontal="center" vertical="center"/>
    </xf>
    <xf numFmtId="41" fontId="0" fillId="38" borderId="22" xfId="0" applyNumberFormat="1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left" vertical="center" wrapText="1"/>
    </xf>
    <xf numFmtId="41" fontId="1" fillId="38" borderId="23" xfId="0" applyNumberFormat="1" applyFont="1" applyFill="1" applyBorder="1" applyAlignment="1">
      <alignment horizontal="center" vertical="center"/>
    </xf>
    <xf numFmtId="41" fontId="1" fillId="0" borderId="15" xfId="39" applyNumberFormat="1" applyFont="1" applyFill="1" applyBorder="1" applyAlignment="1">
      <alignment wrapText="1"/>
    </xf>
    <xf numFmtId="41" fontId="9" fillId="0" borderId="22" xfId="0" applyNumberFormat="1" applyFont="1" applyFill="1" applyBorder="1" applyAlignment="1">
      <alignment horizontal="center" vertical="center"/>
    </xf>
    <xf numFmtId="41" fontId="9" fillId="38" borderId="22" xfId="0" applyNumberFormat="1" applyFont="1" applyFill="1" applyBorder="1" applyAlignment="1">
      <alignment horizontal="center" vertical="center"/>
    </xf>
    <xf numFmtId="41" fontId="9" fillId="38" borderId="29" xfId="0" applyNumberFormat="1" applyFont="1" applyFill="1" applyBorder="1" applyAlignment="1">
      <alignment horizontal="center" vertical="center"/>
    </xf>
    <xf numFmtId="41" fontId="15" fillId="0" borderId="15" xfId="0" applyNumberFormat="1" applyFont="1" applyBorder="1" applyAlignment="1">
      <alignment/>
    </xf>
    <xf numFmtId="41" fontId="12" fillId="0" borderId="25" xfId="39" applyNumberFormat="1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49" fontId="10" fillId="34" borderId="24" xfId="0" applyNumberFormat="1" applyFont="1" applyFill="1" applyBorder="1" applyAlignment="1">
      <alignment horizontal="left" vertical="center" wrapText="1"/>
    </xf>
    <xf numFmtId="49" fontId="10" fillId="34" borderId="27" xfId="0" applyNumberFormat="1" applyFont="1" applyFill="1" applyBorder="1" applyAlignment="1">
      <alignment horizontal="left" vertical="center" wrapText="1"/>
    </xf>
    <xf numFmtId="41" fontId="1" fillId="0" borderId="25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1" fillId="39" borderId="29" xfId="0" applyNumberFormat="1" applyFont="1" applyFill="1" applyBorder="1" applyAlignment="1">
      <alignment horizontal="center" vertical="center"/>
    </xf>
    <xf numFmtId="49" fontId="10" fillId="40" borderId="31" xfId="0" applyNumberFormat="1" applyFont="1" applyFill="1" applyBorder="1" applyAlignment="1">
      <alignment horizontal="left" vertical="center" wrapText="1"/>
    </xf>
    <xf numFmtId="0" fontId="16" fillId="40" borderId="29" xfId="0" applyFont="1" applyFill="1" applyBorder="1" applyAlignment="1">
      <alignment horizontal="left" vertical="center" wrapText="1"/>
    </xf>
    <xf numFmtId="0" fontId="11" fillId="40" borderId="29" xfId="0" applyFont="1" applyFill="1" applyBorder="1" applyAlignment="1">
      <alignment horizontal="left" vertical="center" wrapText="1"/>
    </xf>
    <xf numFmtId="41" fontId="12" fillId="40" borderId="29" xfId="39" applyNumberFormat="1" applyFont="1" applyFill="1" applyBorder="1" applyAlignment="1">
      <alignment horizontal="left" vertical="center" wrapText="1"/>
    </xf>
    <xf numFmtId="41" fontId="0" fillId="39" borderId="29" xfId="0" applyNumberFormat="1" applyFont="1" applyFill="1" applyBorder="1" applyAlignment="1">
      <alignment horizontal="center" vertical="center"/>
    </xf>
    <xf numFmtId="0" fontId="16" fillId="38" borderId="25" xfId="0" applyFont="1" applyFill="1" applyBorder="1" applyAlignment="1">
      <alignment horizontal="left" vertical="center" wrapText="1"/>
    </xf>
    <xf numFmtId="0" fontId="11" fillId="38" borderId="25" xfId="0" applyFont="1" applyFill="1" applyBorder="1" applyAlignment="1">
      <alignment horizontal="left" vertical="center" wrapText="1"/>
    </xf>
    <xf numFmtId="41" fontId="12" fillId="38" borderId="25" xfId="39" applyNumberFormat="1" applyFont="1" applyFill="1" applyBorder="1" applyAlignment="1">
      <alignment horizontal="left" vertical="center" wrapText="1"/>
    </xf>
    <xf numFmtId="41" fontId="1" fillId="38" borderId="25" xfId="0" applyNumberFormat="1" applyFont="1" applyFill="1" applyBorder="1" applyAlignment="1">
      <alignment horizontal="center" vertical="center"/>
    </xf>
    <xf numFmtId="41" fontId="0" fillId="38" borderId="25" xfId="0" applyNumberFormat="1" applyFont="1" applyFill="1" applyBorder="1" applyAlignment="1">
      <alignment horizontal="center" vertical="center"/>
    </xf>
    <xf numFmtId="0" fontId="14" fillId="38" borderId="25" xfId="0" applyFont="1" applyFill="1" applyBorder="1" applyAlignment="1">
      <alignment horizontal="left" vertical="center" wrapText="1"/>
    </xf>
    <xf numFmtId="0" fontId="16" fillId="38" borderId="22" xfId="0" applyFont="1" applyFill="1" applyBorder="1" applyAlignment="1">
      <alignment horizontal="left" vertical="center" wrapText="1"/>
    </xf>
    <xf numFmtId="41" fontId="12" fillId="38" borderId="22" xfId="39" applyNumberFormat="1" applyFont="1" applyFill="1" applyBorder="1" applyAlignment="1">
      <alignment horizontal="left" vertical="center" wrapText="1"/>
    </xf>
    <xf numFmtId="43" fontId="0" fillId="38" borderId="32" xfId="0" applyNumberForma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4" borderId="33" xfId="0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9" fontId="1" fillId="34" borderId="35" xfId="0" applyNumberFormat="1" applyFont="1" applyFill="1" applyBorder="1" applyAlignment="1">
      <alignment/>
    </xf>
    <xf numFmtId="9" fontId="3" fillId="34" borderId="35" xfId="0" applyNumberFormat="1" applyFont="1" applyFill="1" applyBorder="1" applyAlignment="1">
      <alignment/>
    </xf>
    <xf numFmtId="9" fontId="3" fillId="34" borderId="35" xfId="0" applyNumberFormat="1" applyFont="1" applyFill="1" applyBorder="1" applyAlignment="1">
      <alignment/>
    </xf>
    <xf numFmtId="0" fontId="3" fillId="34" borderId="36" xfId="0" applyFont="1" applyFill="1" applyBorder="1" applyAlignment="1">
      <alignment/>
    </xf>
    <xf numFmtId="43" fontId="0" fillId="0" borderId="37" xfId="0" applyNumberFormat="1" applyFill="1" applyBorder="1" applyAlignment="1">
      <alignment horizontal="right" vertical="center"/>
    </xf>
    <xf numFmtId="43" fontId="0" fillId="38" borderId="37" xfId="0" applyNumberFormat="1" applyFill="1" applyBorder="1" applyAlignment="1">
      <alignment horizontal="right" vertical="center"/>
    </xf>
    <xf numFmtId="43" fontId="0" fillId="0" borderId="38" xfId="0" applyNumberFormat="1" applyFont="1" applyBorder="1" applyAlignment="1">
      <alignment horizontal="right"/>
    </xf>
    <xf numFmtId="43" fontId="17" fillId="33" borderId="36" xfId="0" applyNumberFormat="1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0" fontId="2" fillId="0" borderId="41" xfId="0" applyFont="1" applyBorder="1" applyAlignment="1">
      <alignment/>
    </xf>
    <xf numFmtId="0" fontId="3" fillId="33" borderId="41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44" fontId="9" fillId="0" borderId="44" xfId="0" applyNumberFormat="1" applyFont="1" applyBorder="1" applyAlignment="1">
      <alignment/>
    </xf>
    <xf numFmtId="0" fontId="3" fillId="34" borderId="45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43" fontId="0" fillId="38" borderId="26" xfId="0" applyNumberFormat="1" applyFont="1" applyFill="1" applyBorder="1" applyAlignment="1">
      <alignment horizontal="center" vertical="center"/>
    </xf>
    <xf numFmtId="43" fontId="0" fillId="38" borderId="37" xfId="0" applyNumberFormat="1" applyFont="1" applyFill="1" applyBorder="1" applyAlignment="1">
      <alignment horizontal="center" vertical="center"/>
    </xf>
    <xf numFmtId="43" fontId="0" fillId="39" borderId="32" xfId="0" applyNumberFormat="1" applyFont="1" applyFill="1" applyBorder="1" applyAlignment="1">
      <alignment horizontal="center" vertical="center"/>
    </xf>
    <xf numFmtId="43" fontId="0" fillId="0" borderId="38" xfId="0" applyNumberFormat="1" applyFont="1" applyBorder="1" applyAlignment="1">
      <alignment/>
    </xf>
    <xf numFmtId="43" fontId="1" fillId="33" borderId="36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7.125" style="0" customWidth="1"/>
    <col min="2" max="2" width="26.375" style="0" customWidth="1"/>
    <col min="3" max="3" width="24.375" style="0" customWidth="1"/>
    <col min="4" max="4" width="13.625" style="0" customWidth="1"/>
    <col min="5" max="5" width="12.875" style="0" customWidth="1"/>
    <col min="6" max="6" width="12.625" style="0" customWidth="1"/>
    <col min="7" max="7" width="14.625" style="0" customWidth="1"/>
    <col min="8" max="8" width="14.375" style="0" customWidth="1"/>
  </cols>
  <sheetData>
    <row r="1" spans="1:8" ht="15.75">
      <c r="A1" s="87" t="s">
        <v>33</v>
      </c>
      <c r="B1" s="88"/>
      <c r="C1" s="88"/>
      <c r="D1" s="88"/>
      <c r="H1" s="6"/>
    </row>
    <row r="2" spans="1:7" ht="15" customHeight="1">
      <c r="A2" s="89" t="s">
        <v>3</v>
      </c>
      <c r="B2" s="88"/>
      <c r="C2" s="1"/>
      <c r="D2" s="5" t="s">
        <v>12</v>
      </c>
      <c r="E2" s="5" t="s">
        <v>11</v>
      </c>
      <c r="F2" s="5"/>
      <c r="G2" s="2"/>
    </row>
    <row r="3" spans="2:8" ht="12.75" customHeight="1" thickBot="1">
      <c r="B3" s="4" t="s">
        <v>4</v>
      </c>
      <c r="C3" s="4" t="s">
        <v>34</v>
      </c>
      <c r="G3" t="s">
        <v>10</v>
      </c>
      <c r="H3" s="25">
        <v>1500000</v>
      </c>
    </row>
    <row r="4" spans="1:8" ht="15.75" customHeight="1" thickBot="1">
      <c r="A4" s="90"/>
      <c r="B4" s="91"/>
      <c r="C4" s="92"/>
      <c r="D4" s="101" t="s">
        <v>30</v>
      </c>
      <c r="E4" s="102" t="s">
        <v>121</v>
      </c>
      <c r="F4" s="102" t="s">
        <v>122</v>
      </c>
      <c r="G4" s="103" t="s">
        <v>123</v>
      </c>
      <c r="H4" s="96"/>
    </row>
    <row r="5" spans="1:8" ht="14.25" customHeight="1" thickBot="1">
      <c r="A5" s="90" t="s">
        <v>124</v>
      </c>
      <c r="B5" s="91" t="s">
        <v>1</v>
      </c>
      <c r="C5" s="92" t="s">
        <v>2</v>
      </c>
      <c r="D5" s="93" t="s">
        <v>31</v>
      </c>
      <c r="E5" s="94">
        <v>0.75</v>
      </c>
      <c r="F5" s="95">
        <v>0.25</v>
      </c>
      <c r="G5" s="92" t="s">
        <v>8</v>
      </c>
      <c r="H5" s="96" t="s">
        <v>7</v>
      </c>
    </row>
    <row r="6" spans="1:8" ht="24" customHeight="1">
      <c r="A6" s="26" t="s">
        <v>35</v>
      </c>
      <c r="B6" s="39" t="s">
        <v>60</v>
      </c>
      <c r="C6" s="37" t="s">
        <v>61</v>
      </c>
      <c r="D6" s="35">
        <v>90000</v>
      </c>
      <c r="E6" s="45">
        <v>67500</v>
      </c>
      <c r="F6" s="61">
        <f>SUM(D6-E6)</f>
        <v>22500</v>
      </c>
      <c r="G6" s="23">
        <v>22500</v>
      </c>
      <c r="H6" s="97">
        <v>0</v>
      </c>
    </row>
    <row r="7" spans="1:8" ht="24" customHeight="1">
      <c r="A7" s="26" t="s">
        <v>36</v>
      </c>
      <c r="B7" s="39" t="s">
        <v>19</v>
      </c>
      <c r="C7" s="41" t="s">
        <v>62</v>
      </c>
      <c r="D7" s="36">
        <v>167000</v>
      </c>
      <c r="E7" s="45">
        <v>125250</v>
      </c>
      <c r="F7" s="61">
        <f aca="true" t="shared" si="0" ref="F7:F33">SUM(D7-E7)</f>
        <v>41750</v>
      </c>
      <c r="G7" s="23">
        <v>41750</v>
      </c>
      <c r="H7" s="97">
        <v>0</v>
      </c>
    </row>
    <row r="8" spans="1:8" ht="24" customHeight="1">
      <c r="A8" s="26" t="s">
        <v>37</v>
      </c>
      <c r="B8" s="53" t="s">
        <v>32</v>
      </c>
      <c r="C8" s="54" t="s">
        <v>63</v>
      </c>
      <c r="D8" s="55">
        <v>0</v>
      </c>
      <c r="E8" s="56">
        <v>0</v>
      </c>
      <c r="F8" s="62">
        <f t="shared" si="0"/>
        <v>0</v>
      </c>
      <c r="G8" s="62">
        <f>SUM(E8-F8)</f>
        <v>0</v>
      </c>
      <c r="H8" s="98">
        <v>0</v>
      </c>
    </row>
    <row r="9" spans="1:8" ht="24" customHeight="1">
      <c r="A9" s="26" t="s">
        <v>38</v>
      </c>
      <c r="B9" s="53" t="s">
        <v>64</v>
      </c>
      <c r="C9" s="54" t="s">
        <v>65</v>
      </c>
      <c r="D9" s="55">
        <v>0</v>
      </c>
      <c r="E9" s="56">
        <v>0</v>
      </c>
      <c r="F9" s="62">
        <f t="shared" si="0"/>
        <v>0</v>
      </c>
      <c r="G9" s="62">
        <f>SUM(E9-F9)</f>
        <v>0</v>
      </c>
      <c r="H9" s="98">
        <v>0</v>
      </c>
    </row>
    <row r="10" spans="1:8" ht="24" customHeight="1">
      <c r="A10" s="26" t="s">
        <v>39</v>
      </c>
      <c r="B10" s="39" t="s">
        <v>14</v>
      </c>
      <c r="C10" s="37" t="s">
        <v>66</v>
      </c>
      <c r="D10" s="35">
        <v>136000</v>
      </c>
      <c r="E10" s="45">
        <v>102000</v>
      </c>
      <c r="F10" s="61">
        <f t="shared" si="0"/>
        <v>34000</v>
      </c>
      <c r="G10" s="23">
        <v>34000</v>
      </c>
      <c r="H10" s="97">
        <v>0</v>
      </c>
    </row>
    <row r="11" spans="1:8" ht="24" customHeight="1">
      <c r="A11" s="26" t="s">
        <v>40</v>
      </c>
      <c r="B11" s="53" t="s">
        <v>67</v>
      </c>
      <c r="C11" s="54" t="s">
        <v>68</v>
      </c>
      <c r="D11" s="55">
        <v>0</v>
      </c>
      <c r="E11" s="56">
        <v>0</v>
      </c>
      <c r="F11" s="62">
        <f t="shared" si="0"/>
        <v>0</v>
      </c>
      <c r="G11" s="62">
        <f>SUM(E11-F11)</f>
        <v>0</v>
      </c>
      <c r="H11" s="98">
        <v>0</v>
      </c>
    </row>
    <row r="12" spans="1:8" ht="24" customHeight="1">
      <c r="A12" s="26" t="s">
        <v>41</v>
      </c>
      <c r="B12" s="39" t="s">
        <v>25</v>
      </c>
      <c r="C12" s="37" t="s">
        <v>69</v>
      </c>
      <c r="D12" s="35">
        <v>156000</v>
      </c>
      <c r="E12" s="45">
        <v>117000</v>
      </c>
      <c r="F12" s="61">
        <f t="shared" si="0"/>
        <v>39000</v>
      </c>
      <c r="G12" s="23">
        <v>39000</v>
      </c>
      <c r="H12" s="97">
        <v>0</v>
      </c>
    </row>
    <row r="13" spans="1:8" ht="24" customHeight="1">
      <c r="A13" s="26" t="s">
        <v>42</v>
      </c>
      <c r="B13" s="39" t="s">
        <v>24</v>
      </c>
      <c r="C13" s="37" t="s">
        <v>70</v>
      </c>
      <c r="D13" s="35">
        <v>82000</v>
      </c>
      <c r="E13" s="45">
        <v>61500</v>
      </c>
      <c r="F13" s="61">
        <f t="shared" si="0"/>
        <v>20500</v>
      </c>
      <c r="G13" s="23">
        <v>20500</v>
      </c>
      <c r="H13" s="97">
        <v>0</v>
      </c>
    </row>
    <row r="14" spans="1:8" ht="24" customHeight="1">
      <c r="A14" s="26" t="s">
        <v>43</v>
      </c>
      <c r="B14" s="39" t="s">
        <v>15</v>
      </c>
      <c r="C14" s="37" t="s">
        <v>71</v>
      </c>
      <c r="D14" s="35">
        <v>63000</v>
      </c>
      <c r="E14" s="45">
        <v>47250</v>
      </c>
      <c r="F14" s="61">
        <f t="shared" si="0"/>
        <v>15750</v>
      </c>
      <c r="G14" s="23">
        <v>15750</v>
      </c>
      <c r="H14" s="97">
        <v>0</v>
      </c>
    </row>
    <row r="15" spans="1:8" ht="24" customHeight="1">
      <c r="A15" s="26" t="s">
        <v>44</v>
      </c>
      <c r="B15" s="39" t="s">
        <v>72</v>
      </c>
      <c r="C15" s="37" t="s">
        <v>73</v>
      </c>
      <c r="D15" s="35">
        <v>70000</v>
      </c>
      <c r="E15" s="45">
        <v>52500</v>
      </c>
      <c r="F15" s="61">
        <f t="shared" si="0"/>
        <v>17500</v>
      </c>
      <c r="G15" s="23">
        <v>17500</v>
      </c>
      <c r="H15" s="97">
        <v>0</v>
      </c>
    </row>
    <row r="16" spans="1:8" ht="24" customHeight="1">
      <c r="A16" s="26" t="s">
        <v>45</v>
      </c>
      <c r="B16" s="39" t="s">
        <v>6</v>
      </c>
      <c r="C16" s="37" t="s">
        <v>74</v>
      </c>
      <c r="D16" s="35">
        <v>109000</v>
      </c>
      <c r="E16" s="45">
        <v>81750</v>
      </c>
      <c r="F16" s="61">
        <f t="shared" si="0"/>
        <v>27250</v>
      </c>
      <c r="G16" s="23">
        <v>27250</v>
      </c>
      <c r="H16" s="97">
        <v>0</v>
      </c>
    </row>
    <row r="17" spans="1:8" ht="24" customHeight="1">
      <c r="A17" s="26" t="s">
        <v>46</v>
      </c>
      <c r="B17" s="53" t="s">
        <v>0</v>
      </c>
      <c r="C17" s="54" t="s">
        <v>75</v>
      </c>
      <c r="D17" s="55">
        <v>0</v>
      </c>
      <c r="E17" s="56">
        <v>0</v>
      </c>
      <c r="F17" s="62">
        <f t="shared" si="0"/>
        <v>0</v>
      </c>
      <c r="G17" s="62">
        <f>SUM(E17-F17)</f>
        <v>0</v>
      </c>
      <c r="H17" s="98">
        <v>0</v>
      </c>
    </row>
    <row r="18" spans="1:8" ht="24" customHeight="1">
      <c r="A18" s="26" t="s">
        <v>47</v>
      </c>
      <c r="B18" s="53" t="s">
        <v>0</v>
      </c>
      <c r="C18" s="54" t="s">
        <v>76</v>
      </c>
      <c r="D18" s="55">
        <v>0</v>
      </c>
      <c r="E18" s="56">
        <v>0</v>
      </c>
      <c r="F18" s="62">
        <f t="shared" si="0"/>
        <v>0</v>
      </c>
      <c r="G18" s="62">
        <f>SUM(E18-F18)</f>
        <v>0</v>
      </c>
      <c r="H18" s="98">
        <v>0</v>
      </c>
    </row>
    <row r="19" spans="1:8" ht="24" customHeight="1">
      <c r="A19" s="26" t="s">
        <v>48</v>
      </c>
      <c r="B19" s="53" t="s">
        <v>0</v>
      </c>
      <c r="C19" s="54" t="s">
        <v>77</v>
      </c>
      <c r="D19" s="55">
        <v>0</v>
      </c>
      <c r="E19" s="56">
        <v>0</v>
      </c>
      <c r="F19" s="62">
        <f t="shared" si="0"/>
        <v>0</v>
      </c>
      <c r="G19" s="62">
        <f>SUM(E19-F19)</f>
        <v>0</v>
      </c>
      <c r="H19" s="98">
        <v>0</v>
      </c>
    </row>
    <row r="20" spans="1:8" ht="24" customHeight="1">
      <c r="A20" s="26" t="s">
        <v>49</v>
      </c>
      <c r="B20" s="53" t="s">
        <v>0</v>
      </c>
      <c r="C20" s="54" t="s">
        <v>78</v>
      </c>
      <c r="D20" s="55">
        <v>0</v>
      </c>
      <c r="E20" s="56">
        <v>0</v>
      </c>
      <c r="F20" s="62">
        <f t="shared" si="0"/>
        <v>0</v>
      </c>
      <c r="G20" s="62">
        <f>SUM(E20-F20)</f>
        <v>0</v>
      </c>
      <c r="H20" s="98">
        <v>0</v>
      </c>
    </row>
    <row r="21" spans="1:8" ht="24" customHeight="1">
      <c r="A21" s="26" t="s">
        <v>50</v>
      </c>
      <c r="B21" s="39" t="s">
        <v>27</v>
      </c>
      <c r="C21" s="38" t="s">
        <v>79</v>
      </c>
      <c r="D21" s="36">
        <v>40000</v>
      </c>
      <c r="E21" s="45">
        <v>30000</v>
      </c>
      <c r="F21" s="61">
        <f t="shared" si="0"/>
        <v>10000</v>
      </c>
      <c r="G21" s="23">
        <v>8895</v>
      </c>
      <c r="H21" s="97">
        <v>0</v>
      </c>
    </row>
    <row r="22" spans="1:8" ht="24" customHeight="1">
      <c r="A22" s="26" t="s">
        <v>51</v>
      </c>
      <c r="B22" s="39" t="s">
        <v>20</v>
      </c>
      <c r="C22" s="38" t="s">
        <v>80</v>
      </c>
      <c r="D22" s="36">
        <v>18000</v>
      </c>
      <c r="E22" s="45">
        <v>13500</v>
      </c>
      <c r="F22" s="61">
        <f t="shared" si="0"/>
        <v>4500</v>
      </c>
      <c r="G22" s="23">
        <v>4500</v>
      </c>
      <c r="H22" s="97">
        <v>0</v>
      </c>
    </row>
    <row r="23" spans="1:8" ht="24" customHeight="1">
      <c r="A23" s="26" t="s">
        <v>52</v>
      </c>
      <c r="B23" s="39" t="s">
        <v>16</v>
      </c>
      <c r="C23" s="41" t="s">
        <v>81</v>
      </c>
      <c r="D23" s="36">
        <v>74000</v>
      </c>
      <c r="E23" s="45">
        <v>55500</v>
      </c>
      <c r="F23" s="61">
        <f t="shared" si="0"/>
        <v>18500</v>
      </c>
      <c r="G23" s="23">
        <v>12320</v>
      </c>
      <c r="H23" s="97">
        <v>0</v>
      </c>
    </row>
    <row r="24" spans="1:8" ht="24" customHeight="1">
      <c r="A24" s="26" t="s">
        <v>53</v>
      </c>
      <c r="B24" s="39" t="s">
        <v>26</v>
      </c>
      <c r="C24" s="37" t="s">
        <v>82</v>
      </c>
      <c r="D24" s="35">
        <v>99000</v>
      </c>
      <c r="E24" s="45">
        <v>74250</v>
      </c>
      <c r="F24" s="61">
        <f t="shared" si="0"/>
        <v>24750</v>
      </c>
      <c r="G24" s="23">
        <v>24750</v>
      </c>
      <c r="H24" s="97">
        <v>0</v>
      </c>
    </row>
    <row r="25" spans="1:8" ht="24" customHeight="1">
      <c r="A25" s="26" t="s">
        <v>54</v>
      </c>
      <c r="B25" s="39" t="s">
        <v>21</v>
      </c>
      <c r="C25" s="40" t="s">
        <v>83</v>
      </c>
      <c r="D25" s="36">
        <v>92000</v>
      </c>
      <c r="E25" s="45">
        <v>69000</v>
      </c>
      <c r="F25" s="61">
        <f t="shared" si="0"/>
        <v>23000</v>
      </c>
      <c r="G25" s="23">
        <v>23000</v>
      </c>
      <c r="H25" s="97">
        <v>0</v>
      </c>
    </row>
    <row r="26" spans="1:8" ht="24" customHeight="1">
      <c r="A26" s="26" t="s">
        <v>55</v>
      </c>
      <c r="B26" s="53" t="s">
        <v>21</v>
      </c>
      <c r="C26" s="54" t="s">
        <v>84</v>
      </c>
      <c r="D26" s="55">
        <v>0</v>
      </c>
      <c r="E26" s="56">
        <v>0</v>
      </c>
      <c r="F26" s="62">
        <f t="shared" si="0"/>
        <v>0</v>
      </c>
      <c r="G26" s="62">
        <f>SUM(E26-F26)</f>
        <v>0</v>
      </c>
      <c r="H26" s="98">
        <v>0</v>
      </c>
    </row>
    <row r="27" spans="1:8" ht="24" customHeight="1">
      <c r="A27" s="26" t="s">
        <v>56</v>
      </c>
      <c r="B27" s="53" t="s">
        <v>85</v>
      </c>
      <c r="C27" s="58" t="s">
        <v>86</v>
      </c>
      <c r="D27" s="55">
        <v>0</v>
      </c>
      <c r="E27" s="56">
        <v>0</v>
      </c>
      <c r="F27" s="62">
        <f t="shared" si="0"/>
        <v>0</v>
      </c>
      <c r="G27" s="62">
        <f>SUM(E27-F27)</f>
        <v>0</v>
      </c>
      <c r="H27" s="98">
        <v>0</v>
      </c>
    </row>
    <row r="28" spans="1:8" ht="24" customHeight="1">
      <c r="A28" s="26" t="s">
        <v>57</v>
      </c>
      <c r="B28" s="39" t="s">
        <v>87</v>
      </c>
      <c r="C28" s="40" t="s">
        <v>88</v>
      </c>
      <c r="D28" s="36">
        <v>53000</v>
      </c>
      <c r="E28" s="46">
        <v>39750</v>
      </c>
      <c r="F28" s="61">
        <f t="shared" si="0"/>
        <v>13250</v>
      </c>
      <c r="G28" s="24">
        <v>13250</v>
      </c>
      <c r="H28" s="97">
        <v>0</v>
      </c>
    </row>
    <row r="29" spans="1:8" ht="24" customHeight="1">
      <c r="A29" s="26" t="s">
        <v>58</v>
      </c>
      <c r="B29" s="53" t="s">
        <v>89</v>
      </c>
      <c r="C29" s="54" t="s">
        <v>90</v>
      </c>
      <c r="D29" s="55">
        <v>0</v>
      </c>
      <c r="E29" s="59">
        <v>0</v>
      </c>
      <c r="F29" s="62">
        <f t="shared" si="0"/>
        <v>0</v>
      </c>
      <c r="G29" s="62">
        <f>SUM(E29-F29)</f>
        <v>0</v>
      </c>
      <c r="H29" s="98">
        <v>0</v>
      </c>
    </row>
    <row r="30" spans="1:8" ht="24" customHeight="1">
      <c r="A30" s="31" t="s">
        <v>59</v>
      </c>
      <c r="B30" s="53" t="s">
        <v>89</v>
      </c>
      <c r="C30" s="54" t="s">
        <v>91</v>
      </c>
      <c r="D30" s="55">
        <v>0</v>
      </c>
      <c r="E30" s="56">
        <v>0</v>
      </c>
      <c r="F30" s="62">
        <f t="shared" si="0"/>
        <v>0</v>
      </c>
      <c r="G30" s="62">
        <f>SUM(E30-F30)</f>
        <v>0</v>
      </c>
      <c r="H30" s="98">
        <v>0</v>
      </c>
    </row>
    <row r="31" spans="1:8" ht="23.25" customHeight="1">
      <c r="A31" s="31" t="s">
        <v>96</v>
      </c>
      <c r="B31" s="39" t="s">
        <v>92</v>
      </c>
      <c r="C31" s="38" t="s">
        <v>93</v>
      </c>
      <c r="D31" s="36">
        <v>161000</v>
      </c>
      <c r="E31" s="46">
        <v>120750</v>
      </c>
      <c r="F31" s="61">
        <f t="shared" si="0"/>
        <v>40250</v>
      </c>
      <c r="G31" s="24">
        <v>40250</v>
      </c>
      <c r="H31" s="97">
        <v>0</v>
      </c>
    </row>
    <row r="32" spans="1:8" ht="26.25" customHeight="1">
      <c r="A32" s="31" t="s">
        <v>97</v>
      </c>
      <c r="B32" s="39" t="s">
        <v>9</v>
      </c>
      <c r="C32" s="38" t="s">
        <v>94</v>
      </c>
      <c r="D32" s="36">
        <v>90000</v>
      </c>
      <c r="E32" s="46">
        <v>67500</v>
      </c>
      <c r="F32" s="61">
        <f t="shared" si="0"/>
        <v>22500</v>
      </c>
      <c r="G32" s="24">
        <v>22500</v>
      </c>
      <c r="H32" s="97">
        <v>0</v>
      </c>
    </row>
    <row r="33" spans="1:8" ht="22.5" customHeight="1" thickBot="1">
      <c r="A33" s="33" t="s">
        <v>98</v>
      </c>
      <c r="B33" s="42" t="s">
        <v>28</v>
      </c>
      <c r="C33" s="43" t="s">
        <v>95</v>
      </c>
      <c r="D33" s="44">
        <v>0</v>
      </c>
      <c r="E33" s="47">
        <v>0</v>
      </c>
      <c r="F33" s="63">
        <f t="shared" si="0"/>
        <v>0</v>
      </c>
      <c r="G33" s="63">
        <f>SUM(E33-F33)</f>
        <v>0</v>
      </c>
      <c r="H33" s="86">
        <v>0</v>
      </c>
    </row>
    <row r="34" spans="1:8" ht="14.25" thickBot="1" thickTop="1">
      <c r="A34" s="8"/>
      <c r="B34" s="13" t="s">
        <v>5</v>
      </c>
      <c r="C34" s="14"/>
      <c r="D34" s="60">
        <f>SUM(D6:D33)</f>
        <v>1500000</v>
      </c>
      <c r="E34" s="48">
        <f>SUM(E6:E33)</f>
        <v>1125000</v>
      </c>
      <c r="F34" s="64">
        <f>SUM(F6:F33)</f>
        <v>375000</v>
      </c>
      <c r="G34" s="32">
        <f>SUM(G6:G33)</f>
        <v>367715</v>
      </c>
      <c r="H34" s="99">
        <f>SUM(H6:H33)</f>
        <v>0</v>
      </c>
    </row>
    <row r="35" spans="1:8" ht="16.5" thickBot="1">
      <c r="A35" s="7"/>
      <c r="B35" s="9" t="s">
        <v>125</v>
      </c>
      <c r="C35" s="10"/>
      <c r="D35" s="10"/>
      <c r="E35" s="11"/>
      <c r="F35" s="12"/>
      <c r="G35" s="12"/>
      <c r="H35" s="100">
        <f>SUM(E34+G34+H34)</f>
        <v>1492715</v>
      </c>
    </row>
    <row r="36" spans="2:3" ht="12.75">
      <c r="B36" s="3"/>
      <c r="C36" s="3"/>
    </row>
  </sheetData>
  <sheetProtection/>
  <mergeCells count="2">
    <mergeCell ref="A1:D1"/>
    <mergeCell ref="A2:B2"/>
  </mergeCells>
  <dataValidations count="1">
    <dataValidation operator="lessThanOrEqual" allowBlank="1" showInputMessage="1" showErrorMessage="1" sqref="D6:D7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kultura 2011&amp;RTabulka č. 1</oddHeader>
    <oddFooter>&amp;LVyhotovila.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7.375" style="0" customWidth="1"/>
    <col min="2" max="2" width="24.00390625" style="0" customWidth="1"/>
    <col min="3" max="3" width="18.125" style="0" customWidth="1"/>
    <col min="4" max="4" width="14.00390625" style="0" customWidth="1"/>
    <col min="5" max="5" width="14.375" style="0" customWidth="1"/>
    <col min="6" max="7" width="13.875" style="0" customWidth="1"/>
    <col min="8" max="8" width="17.00390625" style="0" customWidth="1"/>
  </cols>
  <sheetData>
    <row r="1" spans="1:8" ht="15.75" customHeight="1" thickBot="1">
      <c r="A1" s="87" t="s">
        <v>33</v>
      </c>
      <c r="B1" s="88"/>
      <c r="C1" s="88"/>
      <c r="D1" s="88"/>
      <c r="H1" s="6"/>
    </row>
    <row r="2" spans="1:8" ht="14.25" customHeight="1">
      <c r="A2" s="104" t="s">
        <v>3</v>
      </c>
      <c r="B2" s="105"/>
      <c r="C2" s="106"/>
      <c r="D2" s="107" t="s">
        <v>13</v>
      </c>
      <c r="E2" s="107" t="s">
        <v>17</v>
      </c>
      <c r="F2" s="107"/>
      <c r="G2" s="108"/>
      <c r="H2" s="109"/>
    </row>
    <row r="3" spans="1:8" ht="13.5" thickBot="1">
      <c r="A3" s="110"/>
      <c r="B3" s="111" t="s">
        <v>4</v>
      </c>
      <c r="C3" s="111" t="s">
        <v>126</v>
      </c>
      <c r="D3" s="111"/>
      <c r="E3" s="111"/>
      <c r="F3" s="111"/>
      <c r="G3" s="112" t="s">
        <v>10</v>
      </c>
      <c r="H3" s="113">
        <v>900000</v>
      </c>
    </row>
    <row r="4" spans="1:8" ht="15" customHeight="1">
      <c r="A4" s="15"/>
      <c r="B4" s="16"/>
      <c r="C4" s="17"/>
      <c r="D4" s="29" t="s">
        <v>30</v>
      </c>
      <c r="E4" s="50" t="s">
        <v>121</v>
      </c>
      <c r="F4" s="50" t="s">
        <v>122</v>
      </c>
      <c r="G4" s="52" t="s">
        <v>123</v>
      </c>
      <c r="H4" s="114"/>
    </row>
    <row r="5" spans="1:8" ht="14.25" customHeight="1" thickBot="1">
      <c r="A5" s="18" t="s">
        <v>124</v>
      </c>
      <c r="B5" s="19" t="s">
        <v>1</v>
      </c>
      <c r="C5" s="20" t="s">
        <v>2</v>
      </c>
      <c r="D5" s="30" t="s">
        <v>31</v>
      </c>
      <c r="E5" s="21">
        <v>0.75</v>
      </c>
      <c r="F5" s="51">
        <v>0.25</v>
      </c>
      <c r="G5" s="22" t="s">
        <v>8</v>
      </c>
      <c r="H5" s="115" t="s">
        <v>7</v>
      </c>
    </row>
    <row r="6" spans="1:8" ht="24.75" customHeight="1">
      <c r="A6" s="68" t="s">
        <v>111</v>
      </c>
      <c r="B6" s="67" t="s">
        <v>18</v>
      </c>
      <c r="C6" s="34" t="s">
        <v>23</v>
      </c>
      <c r="D6" s="65">
        <v>200000</v>
      </c>
      <c r="E6" s="70">
        <v>150000</v>
      </c>
      <c r="F6" s="71">
        <f>SUM(D6-E6)</f>
        <v>50000</v>
      </c>
      <c r="G6" s="27">
        <v>50000</v>
      </c>
      <c r="H6" s="28">
        <v>0</v>
      </c>
    </row>
    <row r="7" spans="1:8" ht="24.75" customHeight="1">
      <c r="A7" s="68" t="s">
        <v>110</v>
      </c>
      <c r="B7" s="67" t="s">
        <v>99</v>
      </c>
      <c r="C7" s="34" t="s">
        <v>100</v>
      </c>
      <c r="D7" s="65">
        <v>190000</v>
      </c>
      <c r="E7" s="45">
        <v>142500</v>
      </c>
      <c r="F7" s="71">
        <f aca="true" t="shared" si="0" ref="F7:F16">SUM(D7-E7)</f>
        <v>47500</v>
      </c>
      <c r="G7" s="23">
        <v>47500</v>
      </c>
      <c r="H7" s="28">
        <v>0</v>
      </c>
    </row>
    <row r="8" spans="1:8" ht="24.75" customHeight="1">
      <c r="A8" s="68" t="s">
        <v>113</v>
      </c>
      <c r="B8" s="67" t="s">
        <v>22</v>
      </c>
      <c r="C8" s="34" t="s">
        <v>29</v>
      </c>
      <c r="D8" s="65">
        <v>118000</v>
      </c>
      <c r="E8" s="45">
        <v>88500</v>
      </c>
      <c r="F8" s="71">
        <f t="shared" si="0"/>
        <v>29500</v>
      </c>
      <c r="G8" s="23">
        <v>29500</v>
      </c>
      <c r="H8" s="28">
        <v>0</v>
      </c>
    </row>
    <row r="9" spans="1:8" ht="24.75" customHeight="1">
      <c r="A9" s="68" t="s">
        <v>114</v>
      </c>
      <c r="B9" s="67" t="s">
        <v>102</v>
      </c>
      <c r="C9" s="34" t="s">
        <v>103</v>
      </c>
      <c r="D9" s="65">
        <v>236000</v>
      </c>
      <c r="E9" s="45">
        <v>177000</v>
      </c>
      <c r="F9" s="71">
        <f t="shared" si="0"/>
        <v>59000</v>
      </c>
      <c r="G9" s="23">
        <v>42422</v>
      </c>
      <c r="H9" s="28">
        <v>0</v>
      </c>
    </row>
    <row r="10" spans="1:8" ht="24.75" customHeight="1">
      <c r="A10" s="68" t="s">
        <v>120</v>
      </c>
      <c r="B10" s="67" t="s">
        <v>9</v>
      </c>
      <c r="C10" s="66" t="s">
        <v>109</v>
      </c>
      <c r="D10" s="65">
        <v>156000</v>
      </c>
      <c r="E10" s="45">
        <v>117000</v>
      </c>
      <c r="F10" s="71">
        <f t="shared" si="0"/>
        <v>39000</v>
      </c>
      <c r="G10" s="23">
        <v>39000</v>
      </c>
      <c r="H10" s="28">
        <v>0</v>
      </c>
    </row>
    <row r="11" spans="1:8" ht="24.75" customHeight="1">
      <c r="A11" s="68" t="s">
        <v>119</v>
      </c>
      <c r="B11" s="78" t="s">
        <v>92</v>
      </c>
      <c r="C11" s="79" t="s">
        <v>108</v>
      </c>
      <c r="D11" s="80">
        <v>0</v>
      </c>
      <c r="E11" s="81">
        <v>0</v>
      </c>
      <c r="F11" s="82">
        <f t="shared" si="0"/>
        <v>0</v>
      </c>
      <c r="G11" s="82">
        <f aca="true" t="shared" si="1" ref="G11:G16">SUM(E11-F11)</f>
        <v>0</v>
      </c>
      <c r="H11" s="116">
        <f aca="true" t="shared" si="2" ref="H11:H16">SUM(F11-G11)</f>
        <v>0</v>
      </c>
    </row>
    <row r="12" spans="1:8" ht="24.75" customHeight="1">
      <c r="A12" s="68" t="s">
        <v>117</v>
      </c>
      <c r="B12" s="78" t="s">
        <v>106</v>
      </c>
      <c r="C12" s="79" t="s">
        <v>107</v>
      </c>
      <c r="D12" s="85">
        <v>0</v>
      </c>
      <c r="E12" s="56">
        <v>0</v>
      </c>
      <c r="F12" s="57">
        <f t="shared" si="0"/>
        <v>0</v>
      </c>
      <c r="G12" s="57">
        <f t="shared" si="1"/>
        <v>0</v>
      </c>
      <c r="H12" s="117">
        <f t="shared" si="2"/>
        <v>0</v>
      </c>
    </row>
    <row r="13" spans="1:8" ht="24.75" customHeight="1">
      <c r="A13" s="68" t="s">
        <v>118</v>
      </c>
      <c r="B13" s="78" t="s">
        <v>106</v>
      </c>
      <c r="C13" s="79" t="s">
        <v>127</v>
      </c>
      <c r="D13" s="85">
        <v>0</v>
      </c>
      <c r="E13" s="56">
        <v>0</v>
      </c>
      <c r="F13" s="57">
        <f t="shared" si="0"/>
        <v>0</v>
      </c>
      <c r="G13" s="57">
        <f t="shared" si="1"/>
        <v>0</v>
      </c>
      <c r="H13" s="117">
        <f t="shared" si="2"/>
        <v>0</v>
      </c>
    </row>
    <row r="14" spans="1:8" ht="34.5" customHeight="1">
      <c r="A14" s="68" t="s">
        <v>112</v>
      </c>
      <c r="B14" s="78" t="s">
        <v>101</v>
      </c>
      <c r="C14" s="83" t="s">
        <v>128</v>
      </c>
      <c r="D14" s="85">
        <v>0</v>
      </c>
      <c r="E14" s="56">
        <v>0</v>
      </c>
      <c r="F14" s="57">
        <f t="shared" si="0"/>
        <v>0</v>
      </c>
      <c r="G14" s="57">
        <f t="shared" si="1"/>
        <v>0</v>
      </c>
      <c r="H14" s="117">
        <f t="shared" si="2"/>
        <v>0</v>
      </c>
    </row>
    <row r="15" spans="1:8" ht="27" customHeight="1">
      <c r="A15" s="69" t="s">
        <v>115</v>
      </c>
      <c r="B15" s="84" t="s">
        <v>0</v>
      </c>
      <c r="C15" s="54" t="s">
        <v>104</v>
      </c>
      <c r="D15" s="85">
        <v>0</v>
      </c>
      <c r="E15" s="56">
        <v>0</v>
      </c>
      <c r="F15" s="57">
        <f t="shared" si="0"/>
        <v>0</v>
      </c>
      <c r="G15" s="57">
        <f t="shared" si="1"/>
        <v>0</v>
      </c>
      <c r="H15" s="117">
        <f t="shared" si="2"/>
        <v>0</v>
      </c>
    </row>
    <row r="16" spans="1:8" ht="25.5" customHeight="1" thickBot="1">
      <c r="A16" s="73" t="s">
        <v>116</v>
      </c>
      <c r="B16" s="74" t="s">
        <v>129</v>
      </c>
      <c r="C16" s="75" t="s">
        <v>105</v>
      </c>
      <c r="D16" s="76">
        <v>0</v>
      </c>
      <c r="E16" s="72">
        <v>0</v>
      </c>
      <c r="F16" s="77">
        <f t="shared" si="0"/>
        <v>0</v>
      </c>
      <c r="G16" s="77">
        <f t="shared" si="1"/>
        <v>0</v>
      </c>
      <c r="H16" s="118">
        <f t="shared" si="2"/>
        <v>0</v>
      </c>
    </row>
    <row r="17" spans="1:8" ht="16.5" customHeight="1" thickBot="1" thickTop="1">
      <c r="A17" s="8"/>
      <c r="B17" s="13" t="s">
        <v>5</v>
      </c>
      <c r="C17" s="14"/>
      <c r="D17" s="60">
        <f>SUM(D6:D16)</f>
        <v>900000</v>
      </c>
      <c r="E17" s="48">
        <f>SUM(E6:E16)</f>
        <v>675000</v>
      </c>
      <c r="F17" s="49">
        <f>SUM(F6:F16)</f>
        <v>225000</v>
      </c>
      <c r="G17" s="32">
        <f>SUM(G7:G16)</f>
        <v>158422</v>
      </c>
      <c r="H17" s="119">
        <f>SUM(H7:H16)</f>
        <v>0</v>
      </c>
    </row>
    <row r="18" spans="1:8" ht="16.5" thickBot="1">
      <c r="A18" s="7"/>
      <c r="B18" s="9" t="s">
        <v>125</v>
      </c>
      <c r="C18" s="10"/>
      <c r="D18" s="10"/>
      <c r="E18" s="11"/>
      <c r="F18" s="12"/>
      <c r="G18" s="12"/>
      <c r="H18" s="120">
        <f>SUM(E17+G17+H17)</f>
        <v>833422</v>
      </c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</sheetData>
  <sheetProtection password="C80B" sheet="1"/>
  <mergeCells count="2">
    <mergeCell ref="A1:D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kultura 2011&amp;RTabulka č.2</oddHeader>
    <oddFooter>&amp;LVyhotovila: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2012-05-02T12:59:20Z</cp:lastPrinted>
  <dcterms:created xsi:type="dcterms:W3CDTF">2006-11-02T07:01:30Z</dcterms:created>
  <dcterms:modified xsi:type="dcterms:W3CDTF">2012-06-25T07:21:39Z</dcterms:modified>
  <cp:category/>
  <cp:version/>
  <cp:contentType/>
  <cp:contentStatus/>
</cp:coreProperties>
</file>