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Kultura - Opatření 2 POŘADÍ" sheetId="1" r:id="rId1"/>
    <sheet name="Kultura - Opatření 3 POŘADÍ " sheetId="2" r:id="rId2"/>
  </sheets>
  <definedNames>
    <definedName name="_xlnm.Print_Area" localSheetId="0">'Kultura - Opatření 2 POŘADÍ'!$A$1:$R$62</definedName>
    <definedName name="_xlnm.Print_Area" localSheetId="1">'Kultura - Opatření 3 POŘADÍ '!$A$1:$R$28</definedName>
  </definedNames>
  <calcPr fullCalcOnLoad="1"/>
</workbook>
</file>

<file path=xl/sharedStrings.xml><?xml version="1.0" encoding="utf-8"?>
<sst xmlns="http://schemas.openxmlformats.org/spreadsheetml/2006/main" count="554" uniqueCount="223">
  <si>
    <t>-</t>
  </si>
  <si>
    <t>NÁZEV PROJEKTU</t>
  </si>
  <si>
    <t>ŽADATEL</t>
  </si>
  <si>
    <t>PRÁVNÍ FORMA</t>
  </si>
  <si>
    <t>ČÍSELNÝ KÓD ŽÁDOSTI</t>
  </si>
  <si>
    <t>VYŘAZENO V 1 KOLE ADMINISTRÁTOREM</t>
  </si>
  <si>
    <t>ZÍSKANÉ BODY PŘI HODNOCENÍ PROJEKTŮ</t>
  </si>
  <si>
    <t>VYŘAZENO V 2 KOLE HODNOTÍCÍ KOMISÍ</t>
  </si>
  <si>
    <t>Pod čarou</t>
  </si>
  <si>
    <t>občanské sdružení</t>
  </si>
  <si>
    <t>Písecký pěvecký sbor</t>
  </si>
  <si>
    <t>TCS LOUISIANA</t>
  </si>
  <si>
    <t>OSVČ</t>
  </si>
  <si>
    <t>ANO</t>
  </si>
  <si>
    <t>Celkem</t>
  </si>
  <si>
    <t>Loutkový soubor NITKA</t>
  </si>
  <si>
    <t>Folklorní soubor PÍSEČAN, o.s.</t>
  </si>
  <si>
    <t>Sdružená obec Baráčníků "VITORAZ"</t>
  </si>
  <si>
    <t>s.r.o.</t>
  </si>
  <si>
    <t>Občanské sdružení divadelní spolek Prácheňská scéna v Písku</t>
  </si>
  <si>
    <t>občanské sdružení 2/4</t>
  </si>
  <si>
    <t>Sdružení Písecký komorní orchestr</t>
  </si>
  <si>
    <t xml:space="preserve">Prácheňské muzeum v Písku </t>
  </si>
  <si>
    <t>Sdružení Dechová hudba města Písku</t>
  </si>
  <si>
    <t>příspěvková organizace</t>
  </si>
  <si>
    <t>Divadlo Continuo</t>
  </si>
  <si>
    <t>MC Kvítek, o.s.</t>
  </si>
  <si>
    <t>OS Mažoretky Písek</t>
  </si>
  <si>
    <t>Seniorský klub Písek o.p.s.</t>
  </si>
  <si>
    <t>Taneční centrum Z.I.P. Písek</t>
  </si>
  <si>
    <t>o.p.s.</t>
  </si>
  <si>
    <t xml:space="preserve">Udržování, rozvoj, propagace jihočeského folkloru a jeho prezentace v ČR a v zahraničí </t>
  </si>
  <si>
    <t>Neckyáda a Drakyáda 2011</t>
  </si>
  <si>
    <t>Město Písek, nejen pětačtyřicátý aneb stále otevřená kronika</t>
  </si>
  <si>
    <t>požadovaný příspěvek žadatelem v Kč</t>
  </si>
  <si>
    <t>Asociace jihočeských výtvarníků</t>
  </si>
  <si>
    <t>Pavlína Malinová</t>
  </si>
  <si>
    <t>Kultura v Divadelce</t>
  </si>
  <si>
    <t>Grantový program na podporu kultury v roce  2012</t>
  </si>
  <si>
    <t xml:space="preserve">Opatření 2 - GRANTY - Podpora živé kultury: 1. výzva k 30.09.2011 </t>
  </si>
  <si>
    <t>Alokovaná částka:</t>
  </si>
  <si>
    <t>Minimální výše příspěvků:</t>
  </si>
  <si>
    <t>5212/1/01</t>
  </si>
  <si>
    <t>AniFest s.r.o.</t>
  </si>
  <si>
    <t>Dny animace Písek</t>
  </si>
  <si>
    <t>5212/1/02</t>
  </si>
  <si>
    <t>INTERSALON AJV 2012</t>
  </si>
  <si>
    <t>5212/1/03</t>
  </si>
  <si>
    <t>Collegium Artium o.s.</t>
  </si>
  <si>
    <t>Prácheňská akademie v Písku: Historický klub, Podvečery</t>
  </si>
  <si>
    <t>5212/1/04</t>
  </si>
  <si>
    <t>představení Oběť pro školy a širokou veřejnost</t>
  </si>
  <si>
    <t>5212/1/05</t>
  </si>
  <si>
    <t>Vánoční posezení s Písečanem</t>
  </si>
  <si>
    <t>5212/1/06</t>
  </si>
  <si>
    <t>5212/1/07</t>
  </si>
  <si>
    <t>HORIZONT, o.s.</t>
  </si>
  <si>
    <t>Galerie HORIZONT - galerie pro všechny</t>
  </si>
  <si>
    <t>5212/1/08</t>
  </si>
  <si>
    <t>LezeTop s.r.o.</t>
  </si>
  <si>
    <t>Mezinárodní festival outdoorových filmů v Písku</t>
  </si>
  <si>
    <t>5212/1/09</t>
  </si>
  <si>
    <t>Pojďme s NITKOU za pohádkou</t>
  </si>
  <si>
    <t>5212/1/10</t>
  </si>
  <si>
    <t>Maškarní báleček</t>
  </si>
  <si>
    <t>5212/1/11</t>
  </si>
  <si>
    <t>Kultura pro děti v roce 2012</t>
  </si>
  <si>
    <t>5212/1/12</t>
  </si>
  <si>
    <t>Mezinárodní společnost Antonína Dvořáka o.p.s.</t>
  </si>
  <si>
    <t>Americké jaro 2012 v Písku</t>
  </si>
  <si>
    <t>5212/1/13</t>
  </si>
  <si>
    <t>Nugety v Písku</t>
  </si>
  <si>
    <t>5212/1/14</t>
  </si>
  <si>
    <t>Francouzská Spojka</t>
  </si>
  <si>
    <t>5212/1/15</t>
  </si>
  <si>
    <t>Prácheňská scéna 2012</t>
  </si>
  <si>
    <t>5212/1/16</t>
  </si>
  <si>
    <t>Mažoretky Písek doma 6</t>
  </si>
  <si>
    <t>5212/1/17</t>
  </si>
  <si>
    <t>Pavla Ondřichová Trefná</t>
  </si>
  <si>
    <t>Trojice dětem - Pan muzikál na námluvách s paní Operou</t>
  </si>
  <si>
    <t>5212/1/18</t>
  </si>
  <si>
    <t>Trojice dětem - Tři malá prasátka</t>
  </si>
  <si>
    <t>5212/1/19</t>
  </si>
  <si>
    <t>Petr Kotalík</t>
  </si>
  <si>
    <t>Papírák spring/Papírák autumn stage</t>
  </si>
  <si>
    <t>5212/1/20</t>
  </si>
  <si>
    <t>Petr Toman</t>
  </si>
  <si>
    <t>Videogalerie Florián</t>
  </si>
  <si>
    <t>5212/1/21</t>
  </si>
  <si>
    <t>Zpíváme pro všechny</t>
  </si>
  <si>
    <t>5212/1/22</t>
  </si>
  <si>
    <t>Dětské pořady</t>
  </si>
  <si>
    <t>5212/1/23</t>
  </si>
  <si>
    <t>Poslechové vzdělávací pořady</t>
  </si>
  <si>
    <t>5212/1/24</t>
  </si>
  <si>
    <t>5212/1/25</t>
  </si>
  <si>
    <t>Celoroční kulturní činnost OS Pod čarou</t>
  </si>
  <si>
    <t>5212/1/26</t>
  </si>
  <si>
    <t>Nezávislá divadelní scéna</t>
  </si>
  <si>
    <t>5212/1/27</t>
  </si>
  <si>
    <t>Dramatické a divadelní dílny</t>
  </si>
  <si>
    <t>5212/1/28</t>
  </si>
  <si>
    <t>Celoroční Revival Festival</t>
  </si>
  <si>
    <t>5212/1/29</t>
  </si>
  <si>
    <t>Otava - výstava o řece</t>
  </si>
  <si>
    <t>5212/1/30</t>
  </si>
  <si>
    <t>Jihočeská folklorní abeceda</t>
  </si>
  <si>
    <t>5212/1/31</t>
  </si>
  <si>
    <t>výstava, František Janula-retrospektiva</t>
  </si>
  <si>
    <t>5212/1/32</t>
  </si>
  <si>
    <t>Prácheňské muzeum - přednášky</t>
  </si>
  <si>
    <t>5212/1/33</t>
  </si>
  <si>
    <t>Rival, o.s.</t>
  </si>
  <si>
    <t>Činnost Rival o.s.</t>
  </si>
  <si>
    <t>5212/1/34</t>
  </si>
  <si>
    <t>Činnost Sdružené obce Baráčníků "VITORAZ" v roce 2012</t>
  </si>
  <si>
    <t>5212/1/35</t>
  </si>
  <si>
    <t>Udržení a rozvoj živé dechové hudby v roce 2012</t>
  </si>
  <si>
    <t>5212/1/36</t>
  </si>
  <si>
    <t>Činnost sdružení PIKO 2012</t>
  </si>
  <si>
    <t>5212/1/37</t>
  </si>
  <si>
    <t>Cyklus kulturních aktivit pro seniory</t>
  </si>
  <si>
    <t>5212/1/38</t>
  </si>
  <si>
    <t>Společnost pro dobré soužití česky a německy hovořících zemí a občanů</t>
  </si>
  <si>
    <t>5212/1/39</t>
  </si>
  <si>
    <t>PRÁCHEŃSKEJ SKŘIVAN</t>
  </si>
  <si>
    <t>5212/1/40</t>
  </si>
  <si>
    <t>ŠANCE ŽÍT - CHANCE BE LIVE</t>
  </si>
  <si>
    <t>PÍSEK 2012 - MĚSTO PŘÁTELSKÉ SENIORŮM</t>
  </si>
  <si>
    <t>5212/1/41</t>
  </si>
  <si>
    <t>Celoroční činnost Tanečního centra Z.I.P. Písek</t>
  </si>
  <si>
    <t>5212/1/42</t>
  </si>
  <si>
    <t>TCS LOUISIANA Písek</t>
  </si>
  <si>
    <t>Příspěvek na činnost 2012</t>
  </si>
  <si>
    <t>5212/1/43</t>
  </si>
  <si>
    <t>W sdružení Písek, o.s.</t>
  </si>
  <si>
    <t>Pohádka jako základní kámen lidské duše</t>
  </si>
  <si>
    <t>5212/1/44</t>
  </si>
  <si>
    <t>Organizace  7.ročníku celostátní dětské divadelní přehlídky DUHOVÉ DIVADLO</t>
  </si>
  <si>
    <t>5212/1/45</t>
  </si>
  <si>
    <t>Základní škola Josefa Kajetána Tyla a Mateřská škola Písek, Tylova 2391</t>
  </si>
  <si>
    <t>Vyhodnocení a vyhlášení výsledků mezinárodní Fotosoutěže "Člověk evropský"</t>
  </si>
  <si>
    <t>5212/1/46</t>
  </si>
  <si>
    <t>ILUSTRÁTOŘI</t>
  </si>
  <si>
    <t>Edukativní výtvarné programy pro děti</t>
  </si>
  <si>
    <t>Celkové náklady/výdaje projektu uvedené  žadatelem v Kč</t>
  </si>
  <si>
    <t>požadovaný příspěvek v Kč po úpravě uznatelných nákladů/výdajů  dle Pravidel</t>
  </si>
  <si>
    <t>požadovaný příspěvek v Kč po úpravě uznatelných nákladů/výdajů dle hodnotící komise</t>
  </si>
  <si>
    <t>TERMÍN KONÁNÍ</t>
  </si>
  <si>
    <t xml:space="preserve">Zahájení </t>
  </si>
  <si>
    <t>Ukončení</t>
  </si>
  <si>
    <t>rok 2012</t>
  </si>
  <si>
    <t>x</t>
  </si>
  <si>
    <t>VÍCELETÁ PODPORA</t>
  </si>
  <si>
    <t>Žadatel o víceletou podporu</t>
  </si>
  <si>
    <t>ano - ne</t>
  </si>
  <si>
    <t>ne</t>
  </si>
  <si>
    <t>ano</t>
  </si>
  <si>
    <t>Navržený příspěvek</t>
  </si>
  <si>
    <t>Kč</t>
  </si>
  <si>
    <t>NAVRŽENÝ PŘÍSPĚVEK V KČ HODNOTÍCÍ KOMISÍ 2012 (po bodování a váženém průměru)</t>
  </si>
  <si>
    <t>ODDŮVODNĚNÍ KOMISE POKUD PROJEKT NEDOSÁHL 65 BODŮ</t>
  </si>
  <si>
    <t>Kvalita projektu nízká</t>
  </si>
  <si>
    <t>VYRAZENO,dle Pravidel čl. VIII.2 b) opatření 2.1 činnost nelze žádat 2x</t>
  </si>
  <si>
    <t>VYRAZENO, dle Pravidel čl. VIII.2 b) není opatření 2.1 činnost</t>
  </si>
  <si>
    <t>VYŘAZENO, dle Pravidel VIII.2 d)- požadovaný příspěvek je nižší než minimální, vyřazeno administrátorem</t>
  </si>
  <si>
    <t>VYŘAZENO dle Pravidel čl. VIII.2 d)-OSVČ nelze žádat ve 2.1.,v rozpočtu jsou invest.N, vyřazeno administrátorem</t>
  </si>
  <si>
    <t>Žádost je nekonkrétní</t>
  </si>
  <si>
    <t>Zahrnuto do činnosti muzea</t>
  </si>
  <si>
    <t>Kvalita projektu nízká - autor není písecký rodák</t>
  </si>
  <si>
    <t>doporučeno požádat o záštitu starosty</t>
  </si>
  <si>
    <t>VYŘAZENO, dle Pravidel VIII.2 d)- možný požadovaný příspěvek je nižší než minimální</t>
  </si>
  <si>
    <t>VYŘAZENO, dle Pravidel VIII.2 a)- žádost obdržena po datu uzávěrky</t>
  </si>
  <si>
    <t xml:space="preserve">poznámka: </t>
  </si>
  <si>
    <t>nevyčerpáno 2012</t>
  </si>
  <si>
    <t>nevyčerpáno víceletá podpora</t>
  </si>
  <si>
    <t>Alokovaná částka víceleté granty:</t>
  </si>
  <si>
    <t>(75% z celkové alokované částky )</t>
  </si>
  <si>
    <t>takto označená buňka byla podána jako žádost o drobné kulturní akce opatření 2.2</t>
  </si>
  <si>
    <t>takto označená buňka byla podána jako žádost o celoroční činnost opatření 2.1</t>
  </si>
  <si>
    <t>Opatření  3 - ZLATÝ FOND - Písek centrum kultury: 1. výzva k 30.09.2011 - číslo výzvy 5213/1</t>
  </si>
  <si>
    <t>75% z přiznané částky 2012 u prvních 3 projektů</t>
  </si>
  <si>
    <t>5213/1/01</t>
  </si>
  <si>
    <t>5213/1/02</t>
  </si>
  <si>
    <t>5213/1/03</t>
  </si>
  <si>
    <t>5213/1/04</t>
  </si>
  <si>
    <t>5213/1/05</t>
  </si>
  <si>
    <t>5213/1/06</t>
  </si>
  <si>
    <t>5213/1/07</t>
  </si>
  <si>
    <t>5213/1/08</t>
  </si>
  <si>
    <t>5213/1/09</t>
  </si>
  <si>
    <t>5213/1/10</t>
  </si>
  <si>
    <t>5213/1/11</t>
  </si>
  <si>
    <t>5213/1/12</t>
  </si>
  <si>
    <t>5213/1/13</t>
  </si>
  <si>
    <t>5213/1/14</t>
  </si>
  <si>
    <t>navržený příspěvek v %</t>
  </si>
  <si>
    <t>COHIBA MUSICA o.s.</t>
  </si>
  <si>
    <t>Filmfest Písek</t>
  </si>
  <si>
    <t>Folklorní soubor Písečan, o.s.</t>
  </si>
  <si>
    <t>Heart of Europe Media, s.r.o.</t>
  </si>
  <si>
    <t>Ivo Voříšek</t>
  </si>
  <si>
    <t>Společnost amatérské divadlo a svět</t>
  </si>
  <si>
    <t>Advent v Písku 2012</t>
  </si>
  <si>
    <t>12.mezinárodní festival studentských filmů Písek 2012</t>
  </si>
  <si>
    <t>XVIII. Mezinárodní folklorní festival Písek 2012</t>
  </si>
  <si>
    <t>Festival nad řekou Písek 2012</t>
  </si>
  <si>
    <t xml:space="preserve"> OSVČ</t>
  </si>
  <si>
    <t>Kulturní cyklus Kafé U Vavřiny</t>
  </si>
  <si>
    <t>Cool v Plotě</t>
  </si>
  <si>
    <t>Finále Mistrovství ČR v mažoretkovém sportu</t>
  </si>
  <si>
    <t>Hudební koláč</t>
  </si>
  <si>
    <t>Šrámkův Písek</t>
  </si>
  <si>
    <t>Naučíme Písek tančit a tanec milovat</t>
  </si>
  <si>
    <t>Let's Dance, Písek!</t>
  </si>
  <si>
    <t>Písecké kulturní léto</t>
  </si>
  <si>
    <t>CZECH OPEN - Písecké dupání</t>
  </si>
  <si>
    <t xml:space="preserve">ne </t>
  </si>
  <si>
    <t>určen náhradníkem</t>
  </si>
  <si>
    <t>příspěvek krácen, alokace vyčerpána</t>
  </si>
  <si>
    <t>Nesplněny podmínky pro víceletou podporu</t>
  </si>
  <si>
    <t>NAVRŽENÝ PŘÍSPĚVEK V KČ HODNOTÍCÍ KOMISÍ 2012 (po bodování)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</si>
</sst>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  <numFmt numFmtId="190" formatCode="d/m;@"/>
    <numFmt numFmtId="191" formatCode="_-* #,##0.0\ &quot;Kč&quot;_-;\-* #,##0.0\ &quot;Kč&quot;_-;_-* &quot;-&quot;\ &quot;Kč&quot;_-;_-@_-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13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8"/>
      <name val="Arial CE"/>
      <family val="2"/>
    </font>
    <font>
      <sz val="12"/>
      <color indexed="18"/>
      <name val="Arial CE"/>
      <family val="2"/>
    </font>
    <font>
      <sz val="13"/>
      <color indexed="18"/>
      <name val="Arial CE"/>
      <family val="2"/>
    </font>
    <font>
      <sz val="11"/>
      <color indexed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sz val="36"/>
      <name val="Arial CE"/>
      <family val="2"/>
    </font>
    <font>
      <sz val="26"/>
      <name val="Arial CE"/>
      <family val="2"/>
    </font>
    <font>
      <b/>
      <sz val="11"/>
      <name val="Arial CE"/>
      <family val="0"/>
    </font>
    <font>
      <sz val="14"/>
      <name val="Arial CE"/>
      <family val="0"/>
    </font>
    <font>
      <sz val="9"/>
      <name val="Arial CE"/>
      <family val="2"/>
    </font>
    <font>
      <b/>
      <sz val="20"/>
      <name val="Arial CE"/>
      <family val="2"/>
    </font>
    <font>
      <b/>
      <sz val="18"/>
      <name val="Arial CE"/>
      <family val="0"/>
    </font>
    <font>
      <i/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99"/>
      <name val="Arial CE"/>
      <family val="2"/>
    </font>
    <font>
      <sz val="12"/>
      <color rgb="FF000099"/>
      <name val="Arial CE"/>
      <family val="2"/>
    </font>
    <font>
      <sz val="11"/>
      <color rgb="FF000099"/>
      <name val="Arial CE"/>
      <family val="2"/>
    </font>
    <font>
      <sz val="13"/>
      <color rgb="FF000099"/>
      <name val="Arial CE"/>
      <family val="2"/>
    </font>
    <font>
      <b/>
      <sz val="12"/>
      <color rgb="FF000099"/>
      <name val="Arial CE"/>
      <family val="2"/>
    </font>
    <font>
      <sz val="14"/>
      <color rgb="FF000099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39" applyBorder="1" applyAlignment="1">
      <alignment/>
    </xf>
    <xf numFmtId="0" fontId="6" fillId="0" borderId="0" xfId="0" applyFont="1" applyBorder="1" applyAlignment="1">
      <alignment wrapText="1"/>
    </xf>
    <xf numFmtId="189" fontId="7" fillId="33" borderId="10" xfId="34" applyNumberFormat="1" applyFont="1" applyFill="1" applyBorder="1" applyAlignment="1">
      <alignment horizontal="center" vertical="center" wrapText="1"/>
    </xf>
    <xf numFmtId="179" fontId="7" fillId="33" borderId="10" xfId="34" applyNumberFormat="1" applyFont="1" applyFill="1" applyBorder="1" applyAlignment="1">
      <alignment horizontal="center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179" fontId="7" fillId="34" borderId="10" xfId="34" applyNumberFormat="1" applyFont="1" applyFill="1" applyBorder="1" applyAlignment="1">
      <alignment horizontal="center" vertical="center" wrapText="1"/>
    </xf>
    <xf numFmtId="189" fontId="7" fillId="34" borderId="10" xfId="34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79" fontId="7" fillId="35" borderId="10" xfId="34" applyNumberFormat="1" applyFont="1" applyFill="1" applyBorder="1" applyAlignment="1">
      <alignment horizontal="center" vertical="center" wrapText="1"/>
    </xf>
    <xf numFmtId="189" fontId="7" fillId="35" borderId="10" xfId="34" applyNumberFormat="1" applyFont="1" applyFill="1" applyBorder="1" applyAlignment="1">
      <alignment horizontal="center" vertical="center" wrapText="1"/>
    </xf>
    <xf numFmtId="179" fontId="7" fillId="34" borderId="11" xfId="34" applyNumberFormat="1" applyFont="1" applyFill="1" applyBorder="1" applyAlignment="1">
      <alignment horizontal="center" vertical="center" wrapText="1"/>
    </xf>
    <xf numFmtId="189" fontId="7" fillId="34" borderId="11" xfId="34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9" fillId="18" borderId="0" xfId="0" applyFont="1" applyFill="1" applyBorder="1" applyAlignment="1">
      <alignment wrapText="1"/>
    </xf>
    <xf numFmtId="165" fontId="21" fillId="0" borderId="0" xfId="39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63" fillId="0" borderId="11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3" fillId="6" borderId="11" xfId="0" applyFont="1" applyFill="1" applyBorder="1" applyAlignment="1">
      <alignment horizontal="left" vertical="center" wrapText="1"/>
    </xf>
    <xf numFmtId="0" fontId="65" fillId="6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6" fillId="6" borderId="12" xfId="0" applyFont="1" applyFill="1" applyBorder="1" applyAlignment="1">
      <alignment horizontal="left" vertical="center" wrapText="1"/>
    </xf>
    <xf numFmtId="0" fontId="64" fillId="6" borderId="12" xfId="0" applyFont="1" applyFill="1" applyBorder="1" applyAlignment="1">
      <alignment horizontal="left" vertical="center" wrapText="1"/>
    </xf>
    <xf numFmtId="0" fontId="67" fillId="6" borderId="11" xfId="0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3" fillId="35" borderId="11" xfId="0" applyFont="1" applyFill="1" applyBorder="1" applyAlignment="1">
      <alignment horizontal="left" vertical="center" wrapText="1"/>
    </xf>
    <xf numFmtId="0" fontId="64" fillId="35" borderId="12" xfId="0" applyFont="1" applyFill="1" applyBorder="1" applyAlignment="1">
      <alignment horizontal="left" vertical="center" wrapText="1"/>
    </xf>
    <xf numFmtId="0" fontId="68" fillId="35" borderId="12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6" borderId="13" xfId="0" applyFont="1" applyFill="1" applyBorder="1" applyAlignment="1">
      <alignment horizontal="left" vertical="center" wrapText="1"/>
    </xf>
    <xf numFmtId="0" fontId="66" fillId="6" borderId="14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3" fillId="35" borderId="13" xfId="0" applyFont="1" applyFill="1" applyBorder="1" applyAlignment="1">
      <alignment horizontal="left" vertical="center" wrapText="1"/>
    </xf>
    <xf numFmtId="0" fontId="66" fillId="35" borderId="14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165" fontId="14" fillId="0" borderId="0" xfId="39" applyNumberFormat="1" applyFont="1" applyBorder="1" applyAlignment="1">
      <alignment horizontal="center" wrapText="1"/>
    </xf>
    <xf numFmtId="165" fontId="14" fillId="0" borderId="0" xfId="39" applyNumberFormat="1" applyFont="1" applyBorder="1" applyAlignment="1">
      <alignment horizontal="center"/>
    </xf>
    <xf numFmtId="41" fontId="68" fillId="0" borderId="15" xfId="39" applyNumberFormat="1" applyFont="1" applyFill="1" applyBorder="1" applyAlignment="1">
      <alignment horizontal="left" vertical="center" wrapText="1"/>
    </xf>
    <xf numFmtId="41" fontId="63" fillId="0" borderId="16" xfId="39" applyNumberFormat="1" applyFont="1" applyFill="1" applyBorder="1" applyAlignment="1">
      <alignment horizontal="left" vertical="center" wrapText="1"/>
    </xf>
    <xf numFmtId="41" fontId="68" fillId="6" borderId="17" xfId="39" applyNumberFormat="1" applyFont="1" applyFill="1" applyBorder="1" applyAlignment="1">
      <alignment horizontal="left" vertical="center" wrapText="1"/>
    </xf>
    <xf numFmtId="41" fontId="63" fillId="6" borderId="11" xfId="39" applyNumberFormat="1" applyFont="1" applyFill="1" applyBorder="1" applyAlignment="1">
      <alignment horizontal="left" vertical="center" wrapText="1"/>
    </xf>
    <xf numFmtId="41" fontId="68" fillId="0" borderId="17" xfId="39" applyNumberFormat="1" applyFont="1" applyFill="1" applyBorder="1" applyAlignment="1">
      <alignment horizontal="left" vertical="center" wrapText="1"/>
    </xf>
    <xf numFmtId="41" fontId="63" fillId="0" borderId="11" xfId="39" applyNumberFormat="1" applyFont="1" applyFill="1" applyBorder="1" applyAlignment="1">
      <alignment horizontal="left" vertical="center" wrapText="1"/>
    </xf>
    <xf numFmtId="41" fontId="68" fillId="6" borderId="18" xfId="39" applyNumberFormat="1" applyFont="1" applyFill="1" applyBorder="1" applyAlignment="1">
      <alignment horizontal="left" vertical="center" wrapText="1"/>
    </xf>
    <xf numFmtId="41" fontId="63" fillId="6" borderId="13" xfId="39" applyNumberFormat="1" applyFont="1" applyFill="1" applyBorder="1" applyAlignment="1">
      <alignment horizontal="left" vertical="center" wrapText="1"/>
    </xf>
    <xf numFmtId="41" fontId="68" fillId="0" borderId="18" xfId="39" applyNumberFormat="1" applyFont="1" applyFill="1" applyBorder="1" applyAlignment="1">
      <alignment horizontal="left" vertical="center" wrapText="1"/>
    </xf>
    <xf numFmtId="41" fontId="63" fillId="0" borderId="13" xfId="39" applyNumberFormat="1" applyFont="1" applyFill="1" applyBorder="1" applyAlignment="1">
      <alignment horizontal="left" vertical="center" wrapText="1"/>
    </xf>
    <xf numFmtId="41" fontId="63" fillId="13" borderId="16" xfId="39" applyNumberFormat="1" applyFont="1" applyFill="1" applyBorder="1" applyAlignment="1">
      <alignment horizontal="left" vertical="center" wrapText="1"/>
    </xf>
    <xf numFmtId="41" fontId="63" fillId="13" borderId="11" xfId="39" applyNumberFormat="1" applyFont="1" applyFill="1" applyBorder="1" applyAlignment="1">
      <alignment horizontal="left" vertical="center" wrapText="1"/>
    </xf>
    <xf numFmtId="41" fontId="63" fillId="13" borderId="13" xfId="39" applyNumberFormat="1" applyFont="1" applyFill="1" applyBorder="1" applyAlignment="1">
      <alignment horizontal="left" vertical="center" wrapText="1"/>
    </xf>
    <xf numFmtId="41" fontId="68" fillId="35" borderId="18" xfId="39" applyNumberFormat="1" applyFont="1" applyFill="1" applyBorder="1" applyAlignment="1">
      <alignment horizontal="left" vertical="center" wrapText="1"/>
    </xf>
    <xf numFmtId="41" fontId="63" fillId="35" borderId="13" xfId="39" applyNumberFormat="1" applyFont="1" applyFill="1" applyBorder="1" applyAlignment="1">
      <alignment horizontal="left" vertical="center" wrapText="1"/>
    </xf>
    <xf numFmtId="41" fontId="68" fillId="35" borderId="17" xfId="39" applyNumberFormat="1" applyFont="1" applyFill="1" applyBorder="1" applyAlignment="1">
      <alignment horizontal="left" vertical="center" wrapText="1"/>
    </xf>
    <xf numFmtId="41" fontId="63" fillId="35" borderId="11" xfId="39" applyNumberFormat="1" applyFont="1" applyFill="1" applyBorder="1" applyAlignment="1">
      <alignment horizontal="left" vertical="center" wrapText="1"/>
    </xf>
    <xf numFmtId="190" fontId="16" fillId="36" borderId="19" xfId="48" applyNumberFormat="1" applyFont="1" applyFill="1" applyBorder="1" applyAlignment="1">
      <alignment horizontal="left" vertical="center" wrapText="1"/>
    </xf>
    <xf numFmtId="190" fontId="16" fillId="36" borderId="10" xfId="48" applyNumberFormat="1" applyFont="1" applyFill="1" applyBorder="1" applyAlignment="1">
      <alignment horizontal="left" vertical="center" wrapText="1"/>
    </xf>
    <xf numFmtId="190" fontId="16" fillId="36" borderId="17" xfId="48" applyNumberFormat="1" applyFont="1" applyFill="1" applyBorder="1" applyAlignment="1">
      <alignment horizontal="left" vertical="center" wrapText="1"/>
    </xf>
    <xf numFmtId="190" fontId="16" fillId="36" borderId="11" xfId="48" applyNumberFormat="1" applyFont="1" applyFill="1" applyBorder="1" applyAlignment="1">
      <alignment horizontal="left" vertical="center" wrapText="1"/>
    </xf>
    <xf numFmtId="190" fontId="16" fillId="35" borderId="19" xfId="48" applyNumberFormat="1" applyFont="1" applyFill="1" applyBorder="1" applyAlignment="1">
      <alignment horizontal="left" vertical="center" wrapText="1"/>
    </xf>
    <xf numFmtId="190" fontId="16" fillId="35" borderId="10" xfId="48" applyNumberFormat="1" applyFont="1" applyFill="1" applyBorder="1" applyAlignment="1">
      <alignment horizontal="left" vertical="center" wrapText="1"/>
    </xf>
    <xf numFmtId="9" fontId="22" fillId="0" borderId="20" xfId="48" applyFont="1" applyBorder="1" applyAlignment="1">
      <alignment horizontal="center" vertical="center" wrapText="1" readingOrder="1"/>
    </xf>
    <xf numFmtId="166" fontId="15" fillId="35" borderId="21" xfId="48" applyNumberFormat="1" applyFont="1" applyFill="1" applyBorder="1" applyAlignment="1">
      <alignment horizontal="center" vertical="center" wrapText="1"/>
    </xf>
    <xf numFmtId="41" fontId="63" fillId="16" borderId="16" xfId="39" applyNumberFormat="1" applyFont="1" applyFill="1" applyBorder="1" applyAlignment="1">
      <alignment horizontal="left" vertical="center" wrapText="1"/>
    </xf>
    <xf numFmtId="41" fontId="63" fillId="16" borderId="11" xfId="39" applyNumberFormat="1" applyFont="1" applyFill="1" applyBorder="1" applyAlignment="1">
      <alignment horizontal="left" vertical="center" wrapText="1"/>
    </xf>
    <xf numFmtId="41" fontId="63" fillId="16" borderId="13" xfId="39" applyNumberFormat="1" applyFont="1" applyFill="1" applyBorder="1" applyAlignment="1">
      <alignment horizontal="left" vertical="center" wrapText="1"/>
    </xf>
    <xf numFmtId="9" fontId="22" fillId="18" borderId="22" xfId="48" applyFont="1" applyFill="1" applyBorder="1" applyAlignment="1">
      <alignment horizontal="center" vertical="center" wrapText="1" readingOrder="1"/>
    </xf>
    <xf numFmtId="41" fontId="63" fillId="18" borderId="16" xfId="39" applyNumberFormat="1" applyFont="1" applyFill="1" applyBorder="1" applyAlignment="1">
      <alignment horizontal="left" vertical="center" wrapText="1"/>
    </xf>
    <xf numFmtId="41" fontId="63" fillId="18" borderId="11" xfId="39" applyNumberFormat="1" applyFont="1" applyFill="1" applyBorder="1" applyAlignment="1">
      <alignment horizontal="left" vertical="center" wrapText="1"/>
    </xf>
    <xf numFmtId="41" fontId="63" fillId="18" borderId="13" xfId="39" applyNumberFormat="1" applyFont="1" applyFill="1" applyBorder="1" applyAlignment="1">
      <alignment horizontal="left" vertical="center" wrapText="1"/>
    </xf>
    <xf numFmtId="166" fontId="15" fillId="0" borderId="21" xfId="48" applyNumberFormat="1" applyFont="1" applyFill="1" applyBorder="1" applyAlignment="1">
      <alignment horizontal="center" vertical="center" wrapText="1"/>
    </xf>
    <xf numFmtId="166" fontId="15" fillId="0" borderId="23" xfId="48" applyNumberFormat="1" applyFont="1" applyFill="1" applyBorder="1" applyAlignment="1">
      <alignment horizontal="center" vertical="center" wrapText="1"/>
    </xf>
    <xf numFmtId="189" fontId="3" fillId="34" borderId="21" xfId="34" applyNumberFormat="1" applyFont="1" applyFill="1" applyBorder="1" applyAlignment="1">
      <alignment horizontal="center" vertical="center" wrapText="1"/>
    </xf>
    <xf numFmtId="189" fontId="5" fillId="33" borderId="21" xfId="34" applyNumberFormat="1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wrapText="1"/>
    </xf>
    <xf numFmtId="189" fontId="5" fillId="34" borderId="23" xfId="34" applyNumberFormat="1" applyFont="1" applyFill="1" applyBorder="1" applyAlignment="1">
      <alignment horizontal="center" vertical="center" wrapText="1"/>
    </xf>
    <xf numFmtId="179" fontId="5" fillId="34" borderId="10" xfId="34" applyNumberFormat="1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166" fontId="5" fillId="0" borderId="25" xfId="48" applyNumberFormat="1" applyFont="1" applyFill="1" applyBorder="1" applyAlignment="1">
      <alignment horizontal="center" vertical="center" wrapText="1"/>
    </xf>
    <xf numFmtId="166" fontId="5" fillId="0" borderId="0" xfId="48" applyNumberFormat="1" applyFont="1" applyFill="1" applyBorder="1" applyAlignment="1">
      <alignment horizontal="center" vertical="center" wrapText="1"/>
    </xf>
    <xf numFmtId="49" fontId="5" fillId="13" borderId="26" xfId="0" applyNumberFormat="1" applyFont="1" applyFill="1" applyBorder="1" applyAlignment="1">
      <alignment horizontal="left" vertical="center" wrapText="1"/>
    </xf>
    <xf numFmtId="0" fontId="5" fillId="13" borderId="25" xfId="0" applyFont="1" applyFill="1" applyBorder="1" applyAlignment="1">
      <alignment horizontal="left" vertical="center" wrapText="1"/>
    </xf>
    <xf numFmtId="166" fontId="5" fillId="33" borderId="26" xfId="48" applyNumberFormat="1" applyFont="1" applyFill="1" applyBorder="1" applyAlignment="1">
      <alignment horizontal="center" vertical="center" wrapText="1"/>
    </xf>
    <xf numFmtId="166" fontId="5" fillId="33" borderId="25" xfId="48" applyNumberFormat="1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189" fontId="5" fillId="13" borderId="25" xfId="0" applyNumberFormat="1" applyFont="1" applyFill="1" applyBorder="1" applyAlignment="1">
      <alignment horizontal="center" vertical="center"/>
    </xf>
    <xf numFmtId="41" fontId="5" fillId="13" borderId="25" xfId="39" applyNumberFormat="1" applyFont="1" applyFill="1" applyBorder="1" applyAlignment="1">
      <alignment horizontal="center" vertical="center" wrapText="1"/>
    </xf>
    <xf numFmtId="43" fontId="5" fillId="16" borderId="25" xfId="39" applyNumberFormat="1" applyFont="1" applyFill="1" applyBorder="1" applyAlignment="1">
      <alignment horizontal="center" vertical="center" wrapText="1"/>
    </xf>
    <xf numFmtId="43" fontId="5" fillId="18" borderId="25" xfId="39" applyNumberFormat="1" applyFont="1" applyFill="1" applyBorder="1" applyAlignment="1">
      <alignment horizontal="center" vertical="center" wrapText="1"/>
    </xf>
    <xf numFmtId="0" fontId="63" fillId="35" borderId="20" xfId="0" applyFont="1" applyFill="1" applyBorder="1" applyAlignment="1">
      <alignment horizontal="left" vertical="center" wrapText="1"/>
    </xf>
    <xf numFmtId="0" fontId="64" fillId="35" borderId="22" xfId="0" applyFont="1" applyFill="1" applyBorder="1" applyAlignment="1">
      <alignment horizontal="left" vertical="center" wrapText="1"/>
    </xf>
    <xf numFmtId="190" fontId="16" fillId="35" borderId="27" xfId="48" applyNumberFormat="1" applyFont="1" applyFill="1" applyBorder="1" applyAlignment="1">
      <alignment horizontal="left" vertical="center" wrapText="1"/>
    </xf>
    <xf numFmtId="190" fontId="16" fillId="35" borderId="20" xfId="48" applyNumberFormat="1" applyFont="1" applyFill="1" applyBorder="1" applyAlignment="1">
      <alignment horizontal="left" vertical="center" wrapText="1"/>
    </xf>
    <xf numFmtId="179" fontId="7" fillId="35" borderId="20" xfId="34" applyNumberFormat="1" applyFont="1" applyFill="1" applyBorder="1" applyAlignment="1">
      <alignment horizontal="center" vertical="center" wrapText="1"/>
    </xf>
    <xf numFmtId="189" fontId="7" fillId="35" borderId="20" xfId="34" applyNumberFormat="1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wrapText="1"/>
    </xf>
    <xf numFmtId="41" fontId="68" fillId="35" borderId="27" xfId="39" applyNumberFormat="1" applyFont="1" applyFill="1" applyBorder="1" applyAlignment="1">
      <alignment horizontal="left" vertical="center" wrapText="1"/>
    </xf>
    <xf numFmtId="41" fontId="63" fillId="35" borderId="20" xfId="39" applyNumberFormat="1" applyFont="1" applyFill="1" applyBorder="1" applyAlignment="1">
      <alignment horizontal="left" vertical="center" wrapText="1"/>
    </xf>
    <xf numFmtId="166" fontId="15" fillId="35" borderId="29" xfId="48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41" fontId="5" fillId="0" borderId="0" xfId="39" applyNumberFormat="1" applyFont="1" applyFill="1" applyBorder="1" applyAlignment="1">
      <alignment horizontal="center" vertical="center" wrapText="1"/>
    </xf>
    <xf numFmtId="43" fontId="5" fillId="0" borderId="0" xfId="39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91" fontId="2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11" xfId="0" applyNumberFormat="1" applyBorder="1" applyAlignment="1">
      <alignment horizontal="left"/>
    </xf>
    <xf numFmtId="49" fontId="0" fillId="37" borderId="11" xfId="0" applyNumberForma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5" fillId="17" borderId="17" xfId="0" applyNumberFormat="1" applyFont="1" applyFill="1" applyBorder="1" applyAlignment="1">
      <alignment horizontal="left" vertical="center" wrapText="1"/>
    </xf>
    <xf numFmtId="49" fontId="5" fillId="17" borderId="19" xfId="0" applyNumberFormat="1" applyFont="1" applyFill="1" applyBorder="1" applyAlignment="1">
      <alignment horizontal="left" vertical="center" wrapText="1"/>
    </xf>
    <xf numFmtId="49" fontId="5" fillId="17" borderId="27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165" fontId="26" fillId="0" borderId="0" xfId="39" applyNumberFormat="1" applyFont="1" applyBorder="1" applyAlignment="1">
      <alignment horizontal="center" wrapText="1"/>
    </xf>
    <xf numFmtId="165" fontId="26" fillId="0" borderId="0" xfId="39" applyNumberFormat="1" applyFont="1" applyBorder="1" applyAlignment="1">
      <alignment horizontal="center"/>
    </xf>
    <xf numFmtId="49" fontId="65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6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65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6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5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65" fillId="35" borderId="20" xfId="0" applyNumberFormat="1" applyFont="1" applyFill="1" applyBorder="1" applyAlignment="1" applyProtection="1">
      <alignment horizontal="left" vertical="center" wrapText="1"/>
      <protection locked="0"/>
    </xf>
    <xf numFmtId="166" fontId="5" fillId="34" borderId="24" xfId="48" applyNumberFormat="1" applyFont="1" applyFill="1" applyBorder="1" applyAlignment="1">
      <alignment horizontal="center" vertical="center" wrapText="1"/>
    </xf>
    <xf numFmtId="166" fontId="5" fillId="34" borderId="30" xfId="48" applyNumberFormat="1" applyFont="1" applyFill="1" applyBorder="1" applyAlignment="1">
      <alignment horizontal="center" vertical="center" wrapText="1"/>
    </xf>
    <xf numFmtId="166" fontId="5" fillId="35" borderId="24" xfId="48" applyNumberFormat="1" applyFont="1" applyFill="1" applyBorder="1" applyAlignment="1">
      <alignment horizontal="center" vertical="center" wrapText="1"/>
    </xf>
    <xf numFmtId="166" fontId="5" fillId="35" borderId="28" xfId="48" applyNumberFormat="1" applyFont="1" applyFill="1" applyBorder="1" applyAlignment="1">
      <alignment horizontal="center" vertical="center" wrapText="1"/>
    </xf>
    <xf numFmtId="41" fontId="13" fillId="0" borderId="11" xfId="39" applyNumberFormat="1" applyFont="1" applyFill="1" applyBorder="1" applyAlignment="1">
      <alignment horizontal="left" vertical="center" wrapText="1"/>
    </xf>
    <xf numFmtId="41" fontId="12" fillId="38" borderId="11" xfId="39" applyNumberFormat="1" applyFont="1" applyFill="1" applyBorder="1" applyAlignment="1">
      <alignment horizontal="left" vertical="center" wrapText="1"/>
    </xf>
    <xf numFmtId="41" fontId="12" fillId="0" borderId="11" xfId="39" applyNumberFormat="1" applyFont="1" applyFill="1" applyBorder="1" applyAlignment="1">
      <alignment horizontal="left" vertical="center" wrapText="1"/>
    </xf>
    <xf numFmtId="41" fontId="12" fillId="38" borderId="11" xfId="39" applyNumberFormat="1" applyFont="1" applyFill="1" applyBorder="1" applyAlignment="1">
      <alignment horizontal="left" vertical="center" wrapText="1"/>
    </xf>
    <xf numFmtId="41" fontId="12" fillId="0" borderId="11" xfId="39" applyNumberFormat="1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left" vertical="center" wrapText="1"/>
    </xf>
    <xf numFmtId="49" fontId="5" fillId="40" borderId="17" xfId="0" applyNumberFormat="1" applyFont="1" applyFill="1" applyBorder="1" applyAlignment="1">
      <alignment horizontal="left" vertical="center" wrapText="1"/>
    </xf>
    <xf numFmtId="190" fontId="15" fillId="36" borderId="19" xfId="48" applyNumberFormat="1" applyFont="1" applyFill="1" applyBorder="1" applyAlignment="1">
      <alignment horizontal="left" vertical="center" wrapText="1"/>
    </xf>
    <xf numFmtId="190" fontId="15" fillId="36" borderId="10" xfId="48" applyNumberFormat="1" applyFont="1" applyFill="1" applyBorder="1" applyAlignment="1">
      <alignment horizontal="left" vertical="center" wrapText="1"/>
    </xf>
    <xf numFmtId="49" fontId="5" fillId="40" borderId="27" xfId="0" applyNumberFormat="1" applyFont="1" applyFill="1" applyBorder="1" applyAlignment="1">
      <alignment horizontal="left" vertical="center" wrapText="1"/>
    </xf>
    <xf numFmtId="0" fontId="12" fillId="39" borderId="20" xfId="0" applyFont="1" applyFill="1" applyBorder="1" applyAlignment="1">
      <alignment horizontal="left" vertical="center" wrapText="1"/>
    </xf>
    <xf numFmtId="190" fontId="15" fillId="36" borderId="27" xfId="48" applyNumberFormat="1" applyFont="1" applyFill="1" applyBorder="1" applyAlignment="1">
      <alignment horizontal="left" vertical="center" wrapText="1"/>
    </xf>
    <xf numFmtId="190" fontId="15" fillId="36" borderId="20" xfId="48" applyNumberFormat="1" applyFont="1" applyFill="1" applyBorder="1" applyAlignment="1">
      <alignment horizontal="left" vertical="center" wrapText="1"/>
    </xf>
    <xf numFmtId="179" fontId="7" fillId="34" borderId="20" xfId="34" applyNumberFormat="1" applyFont="1" applyFill="1" applyBorder="1" applyAlignment="1">
      <alignment horizontal="center" vertical="center" wrapText="1"/>
    </xf>
    <xf numFmtId="189" fontId="7" fillId="34" borderId="20" xfId="34" applyNumberFormat="1" applyFont="1" applyFill="1" applyBorder="1" applyAlignment="1">
      <alignment horizontal="center" vertical="center" wrapText="1"/>
    </xf>
    <xf numFmtId="41" fontId="63" fillId="13" borderId="20" xfId="39" applyNumberFormat="1" applyFont="1" applyFill="1" applyBorder="1" applyAlignment="1">
      <alignment horizontal="left" vertical="center" wrapText="1"/>
    </xf>
    <xf numFmtId="41" fontId="63" fillId="16" borderId="20" xfId="39" applyNumberFormat="1" applyFont="1" applyFill="1" applyBorder="1" applyAlignment="1">
      <alignment horizontal="left" vertical="center" wrapText="1"/>
    </xf>
    <xf numFmtId="166" fontId="5" fillId="34" borderId="28" xfId="48" applyNumberFormat="1" applyFont="1" applyFill="1" applyBorder="1" applyAlignment="1">
      <alignment horizontal="center" vertical="center" wrapText="1"/>
    </xf>
    <xf numFmtId="41" fontId="63" fillId="18" borderId="20" xfId="39" applyNumberFormat="1" applyFont="1" applyFill="1" applyBorder="1" applyAlignment="1">
      <alignment horizontal="left" vertical="center" wrapText="1"/>
    </xf>
    <xf numFmtId="166" fontId="15" fillId="0" borderId="10" xfId="48" applyNumberFormat="1" applyFont="1" applyFill="1" applyBorder="1" applyAlignment="1">
      <alignment horizontal="center" vertical="center" wrapText="1"/>
    </xf>
    <xf numFmtId="166" fontId="15" fillId="0" borderId="27" xfId="48" applyNumberFormat="1" applyFont="1" applyFill="1" applyBorder="1" applyAlignment="1">
      <alignment horizontal="center" vertical="center" wrapText="1"/>
    </xf>
    <xf numFmtId="41" fontId="13" fillId="0" borderId="20" xfId="39" applyNumberFormat="1" applyFont="1" applyFill="1" applyBorder="1" applyAlignment="1">
      <alignment horizontal="left" vertical="center" wrapText="1"/>
    </xf>
    <xf numFmtId="179" fontId="4" fillId="34" borderId="10" xfId="34" applyNumberFormat="1" applyFont="1" applyFill="1" applyBorder="1" applyAlignment="1">
      <alignment horizontal="center" vertical="center" wrapText="1"/>
    </xf>
    <xf numFmtId="41" fontId="11" fillId="13" borderId="25" xfId="39" applyNumberFormat="1" applyFont="1" applyFill="1" applyBorder="1" applyAlignment="1">
      <alignment horizontal="center" vertical="center" wrapText="1"/>
    </xf>
    <xf numFmtId="43" fontId="11" fillId="16" borderId="25" xfId="39" applyNumberFormat="1" applyFont="1" applyFill="1" applyBorder="1" applyAlignment="1">
      <alignment horizontal="center" vertical="center" wrapText="1"/>
    </xf>
    <xf numFmtId="43" fontId="11" fillId="18" borderId="25" xfId="39" applyNumberFormat="1" applyFont="1" applyFill="1" applyBorder="1" applyAlignment="1">
      <alignment horizontal="center" vertical="center" wrapText="1"/>
    </xf>
    <xf numFmtId="179" fontId="7" fillId="33" borderId="11" xfId="34" applyNumberFormat="1" applyFont="1" applyFill="1" applyBorder="1" applyAlignment="1">
      <alignment horizontal="center" vertical="center" wrapText="1"/>
    </xf>
    <xf numFmtId="179" fontId="7" fillId="34" borderId="21" xfId="34" applyNumberFormat="1" applyFont="1" applyFill="1" applyBorder="1" applyAlignment="1">
      <alignment horizontal="center" vertical="center" wrapText="1"/>
    </xf>
    <xf numFmtId="189" fontId="5" fillId="33" borderId="10" xfId="34" applyNumberFormat="1" applyFont="1" applyFill="1" applyBorder="1" applyAlignment="1">
      <alignment horizontal="center" vertical="center" wrapText="1"/>
    </xf>
    <xf numFmtId="189" fontId="7" fillId="33" borderId="11" xfId="34" applyNumberFormat="1" applyFont="1" applyFill="1" applyBorder="1" applyAlignment="1">
      <alignment horizontal="center" vertical="center" wrapText="1"/>
    </xf>
    <xf numFmtId="189" fontId="5" fillId="33" borderId="20" xfId="34" applyNumberFormat="1" applyFont="1" applyFill="1" applyBorder="1" applyAlignment="1">
      <alignment horizontal="center" vertical="center" wrapText="1"/>
    </xf>
    <xf numFmtId="41" fontId="12" fillId="0" borderId="20" xfId="39" applyNumberFormat="1" applyFont="1" applyFill="1" applyBorder="1" applyAlignment="1">
      <alignment horizontal="left" vertical="center" wrapText="1"/>
    </xf>
    <xf numFmtId="49" fontId="5" fillId="40" borderId="19" xfId="0" applyNumberFormat="1" applyFont="1" applyFill="1" applyBorder="1" applyAlignment="1">
      <alignment horizontal="left" vertical="center" wrapText="1"/>
    </xf>
    <xf numFmtId="41" fontId="13" fillId="0" borderId="10" xfId="39" applyNumberFormat="1" applyFont="1" applyFill="1" applyBorder="1" applyAlignment="1">
      <alignment horizontal="left" vertical="center" wrapText="1"/>
    </xf>
    <xf numFmtId="41" fontId="12" fillId="38" borderId="10" xfId="39" applyNumberFormat="1" applyFont="1" applyFill="1" applyBorder="1" applyAlignment="1">
      <alignment horizontal="left" vertical="center" wrapText="1"/>
    </xf>
    <xf numFmtId="41" fontId="63" fillId="13" borderId="10" xfId="39" applyNumberFormat="1" applyFont="1" applyFill="1" applyBorder="1" applyAlignment="1">
      <alignment horizontal="left" vertical="center" wrapText="1"/>
    </xf>
    <xf numFmtId="41" fontId="63" fillId="16" borderId="10" xfId="39" applyNumberFormat="1" applyFont="1" applyFill="1" applyBorder="1" applyAlignment="1">
      <alignment horizontal="left" vertical="center" wrapText="1"/>
    </xf>
    <xf numFmtId="41" fontId="63" fillId="18" borderId="10" xfId="39" applyNumberFormat="1" applyFont="1" applyFill="1" applyBorder="1" applyAlignment="1">
      <alignment horizontal="left" vertical="center" wrapText="1"/>
    </xf>
    <xf numFmtId="49" fontId="5" fillId="40" borderId="31" xfId="0" applyNumberFormat="1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190" fontId="15" fillId="36" borderId="31" xfId="48" applyNumberFormat="1" applyFont="1" applyFill="1" applyBorder="1" applyAlignment="1">
      <alignment horizontal="left" vertical="center" wrapText="1"/>
    </xf>
    <xf numFmtId="190" fontId="15" fillId="36" borderId="32" xfId="48" applyNumberFormat="1" applyFont="1" applyFill="1" applyBorder="1" applyAlignment="1">
      <alignment horizontal="left" vertical="center" wrapText="1"/>
    </xf>
    <xf numFmtId="179" fontId="7" fillId="34" borderId="32" xfId="34" applyNumberFormat="1" applyFont="1" applyFill="1" applyBorder="1" applyAlignment="1">
      <alignment horizontal="center" vertical="center" wrapText="1"/>
    </xf>
    <xf numFmtId="179" fontId="7" fillId="33" borderId="32" xfId="34" applyNumberFormat="1" applyFont="1" applyFill="1" applyBorder="1" applyAlignment="1">
      <alignment horizontal="center" vertical="center" wrapText="1"/>
    </xf>
    <xf numFmtId="189" fontId="7" fillId="34" borderId="32" xfId="34" applyNumberFormat="1" applyFont="1" applyFill="1" applyBorder="1" applyAlignment="1">
      <alignment horizontal="center" vertical="center" wrapText="1"/>
    </xf>
    <xf numFmtId="179" fontId="5" fillId="34" borderId="32" xfId="34" applyNumberFormat="1" applyFont="1" applyFill="1" applyBorder="1" applyAlignment="1">
      <alignment horizontal="center" vertical="center" wrapText="1"/>
    </xf>
    <xf numFmtId="41" fontId="13" fillId="0" borderId="32" xfId="39" applyNumberFormat="1" applyFont="1" applyFill="1" applyBorder="1" applyAlignment="1">
      <alignment horizontal="left" vertical="center" wrapText="1"/>
    </xf>
    <xf numFmtId="41" fontId="12" fillId="38" borderId="32" xfId="39" applyNumberFormat="1" applyFont="1" applyFill="1" applyBorder="1" applyAlignment="1">
      <alignment horizontal="left" vertical="center" wrapText="1"/>
    </xf>
    <xf numFmtId="41" fontId="63" fillId="13" borderId="32" xfId="39" applyNumberFormat="1" applyFont="1" applyFill="1" applyBorder="1" applyAlignment="1">
      <alignment horizontal="left" vertical="center" wrapText="1"/>
    </xf>
    <xf numFmtId="41" fontId="63" fillId="16" borderId="32" xfId="39" applyNumberFormat="1" applyFont="1" applyFill="1" applyBorder="1" applyAlignment="1">
      <alignment horizontal="left" vertical="center" wrapText="1"/>
    </xf>
    <xf numFmtId="166" fontId="5" fillId="34" borderId="33" xfId="48" applyNumberFormat="1" applyFont="1" applyFill="1" applyBorder="1" applyAlignment="1">
      <alignment horizontal="center" vertical="center" wrapText="1"/>
    </xf>
    <xf numFmtId="166" fontId="15" fillId="0" borderId="32" xfId="48" applyNumberFormat="1" applyFont="1" applyFill="1" applyBorder="1" applyAlignment="1">
      <alignment horizontal="center" vertical="center" wrapText="1"/>
    </xf>
    <xf numFmtId="41" fontId="63" fillId="18" borderId="32" xfId="39" applyNumberFormat="1" applyFont="1" applyFill="1" applyBorder="1" applyAlignment="1">
      <alignment horizontal="left" vertical="center" wrapText="1"/>
    </xf>
    <xf numFmtId="0" fontId="17" fillId="39" borderId="10" xfId="0" applyFont="1" applyFill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left" vertical="center" wrapText="1"/>
    </xf>
    <xf numFmtId="0" fontId="17" fillId="39" borderId="20" xfId="0" applyFont="1" applyFill="1" applyBorder="1" applyAlignment="1">
      <alignment horizontal="left" vertical="center" wrapText="1"/>
    </xf>
    <xf numFmtId="0" fontId="13" fillId="39" borderId="20" xfId="0" applyFont="1" applyFill="1" applyBorder="1" applyAlignment="1">
      <alignment horizontal="left" vertical="center" wrapText="1"/>
    </xf>
    <xf numFmtId="179" fontId="22" fillId="34" borderId="10" xfId="3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2" fontId="7" fillId="0" borderId="0" xfId="39" applyNumberFormat="1" applyFont="1" applyBorder="1" applyAlignment="1">
      <alignment wrapText="1"/>
    </xf>
    <xf numFmtId="0" fontId="0" fillId="0" borderId="0" xfId="0" applyAlignment="1">
      <alignment/>
    </xf>
    <xf numFmtId="191" fontId="2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91" fontId="25" fillId="0" borderId="34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7" fillId="0" borderId="0" xfId="0" applyFont="1" applyAlignment="1">
      <alignment/>
    </xf>
    <xf numFmtId="44" fontId="7" fillId="33" borderId="35" xfId="39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44" fontId="4" fillId="16" borderId="38" xfId="39" applyFont="1" applyFill="1" applyBorder="1" applyAlignment="1">
      <alignment horizontal="center" vertical="center" textRotation="90" wrapText="1"/>
    </xf>
    <xf numFmtId="0" fontId="23" fillId="16" borderId="39" xfId="0" applyFont="1" applyFill="1" applyBorder="1" applyAlignment="1">
      <alignment horizontal="center" vertical="center" textRotation="90" wrapText="1"/>
    </xf>
    <xf numFmtId="0" fontId="23" fillId="16" borderId="40" xfId="0" applyFont="1" applyFill="1" applyBorder="1" applyAlignment="1">
      <alignment horizontal="center" vertical="center" textRotation="90" wrapText="1"/>
    </xf>
    <xf numFmtId="9" fontId="4" fillId="0" borderId="41" xfId="48" applyFont="1" applyBorder="1" applyAlignment="1">
      <alignment horizontal="center" vertical="center" textRotation="90" wrapText="1"/>
    </xf>
    <xf numFmtId="9" fontId="4" fillId="0" borderId="19" xfId="48" applyFont="1" applyBorder="1" applyAlignment="1">
      <alignment horizontal="center" vertical="center" textRotation="90" wrapText="1"/>
    </xf>
    <xf numFmtId="9" fontId="4" fillId="0" borderId="39" xfId="48" applyFont="1" applyBorder="1" applyAlignment="1">
      <alignment horizontal="center" vertical="center" textRotation="90" wrapText="1"/>
    </xf>
    <xf numFmtId="9" fontId="4" fillId="0" borderId="10" xfId="48" applyFont="1" applyBorder="1" applyAlignment="1">
      <alignment horizontal="center" vertical="center" textRotation="90" wrapText="1"/>
    </xf>
    <xf numFmtId="42" fontId="25" fillId="0" borderId="0" xfId="39" applyNumberFormat="1" applyFont="1" applyBorder="1" applyAlignment="1">
      <alignment/>
    </xf>
    <xf numFmtId="165" fontId="25" fillId="0" borderId="0" xfId="39" applyNumberFormat="1" applyFont="1" applyBorder="1" applyAlignment="1">
      <alignment/>
    </xf>
    <xf numFmtId="0" fontId="8" fillId="0" borderId="0" xfId="0" applyFont="1" applyAlignment="1">
      <alignment/>
    </xf>
    <xf numFmtId="165" fontId="19" fillId="0" borderId="0" xfId="39" applyNumberFormat="1" applyFont="1" applyBorder="1" applyAlignment="1">
      <alignment/>
    </xf>
    <xf numFmtId="0" fontId="19" fillId="0" borderId="0" xfId="0" applyFont="1" applyBorder="1" applyAlignment="1">
      <alignment/>
    </xf>
    <xf numFmtId="44" fontId="7" fillId="0" borderId="42" xfId="39" applyFont="1" applyBorder="1" applyAlignment="1">
      <alignment horizontal="center" vertical="center" wrapText="1"/>
    </xf>
    <xf numFmtId="44" fontId="7" fillId="0" borderId="39" xfId="39" applyFont="1" applyBorder="1" applyAlignment="1">
      <alignment horizontal="center" vertical="center" wrapText="1"/>
    </xf>
    <xf numFmtId="44" fontId="7" fillId="0" borderId="40" xfId="39" applyFont="1" applyBorder="1" applyAlignment="1">
      <alignment horizontal="center" vertical="center" wrapText="1"/>
    </xf>
    <xf numFmtId="44" fontId="5" fillId="33" borderId="38" xfId="39" applyFont="1" applyFill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44" fontId="5" fillId="0" borderId="43" xfId="39" applyFont="1" applyBorder="1" applyAlignment="1">
      <alignment horizontal="center" wrapText="1"/>
    </xf>
    <xf numFmtId="44" fontId="5" fillId="0" borderId="44" xfId="39" applyFont="1" applyBorder="1" applyAlignment="1">
      <alignment horizontal="center" wrapText="1"/>
    </xf>
    <xf numFmtId="44" fontId="4" fillId="13" borderId="38" xfId="39" applyFont="1" applyFill="1" applyBorder="1" applyAlignment="1">
      <alignment horizontal="center" vertical="center" textRotation="90" wrapText="1"/>
    </xf>
    <xf numFmtId="0" fontId="23" fillId="13" borderId="39" xfId="0" applyFont="1" applyFill="1" applyBorder="1" applyAlignment="1">
      <alignment horizontal="center" vertical="center" textRotation="90" wrapText="1"/>
    </xf>
    <xf numFmtId="0" fontId="23" fillId="13" borderId="40" xfId="0" applyFont="1" applyFill="1" applyBorder="1" applyAlignment="1">
      <alignment horizontal="center" vertical="center" textRotation="90" wrapText="1"/>
    </xf>
    <xf numFmtId="9" fontId="4" fillId="0" borderId="45" xfId="48" applyFont="1" applyBorder="1" applyAlignment="1">
      <alignment horizontal="center" vertical="center" wrapText="1" readingOrder="1"/>
    </xf>
    <xf numFmtId="9" fontId="4" fillId="0" borderId="29" xfId="48" applyFont="1" applyBorder="1" applyAlignment="1">
      <alignment horizontal="center" vertical="center" wrapText="1" readingOrder="1"/>
    </xf>
    <xf numFmtId="44" fontId="11" fillId="18" borderId="46" xfId="39" applyFont="1" applyFill="1" applyBorder="1" applyAlignment="1">
      <alignment horizontal="center" wrapText="1"/>
    </xf>
    <xf numFmtId="44" fontId="11" fillId="18" borderId="47" xfId="39" applyFont="1" applyFill="1" applyBorder="1" applyAlignment="1">
      <alignment horizontal="center" wrapText="1"/>
    </xf>
    <xf numFmtId="9" fontId="4" fillId="18" borderId="36" xfId="48" applyFont="1" applyFill="1" applyBorder="1" applyAlignment="1">
      <alignment horizontal="center" vertical="center" textRotation="90" wrapText="1"/>
    </xf>
    <xf numFmtId="9" fontId="4" fillId="18" borderId="24" xfId="48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 vertical="center" wrapText="1"/>
    </xf>
    <xf numFmtId="0" fontId="18" fillId="17" borderId="0" xfId="0" applyFont="1" applyFill="1" applyBorder="1" applyAlignment="1">
      <alignment horizontal="left" wrapText="1"/>
    </xf>
    <xf numFmtId="44" fontId="7" fillId="17" borderId="48" xfId="39" applyFont="1" applyFill="1" applyBorder="1" applyAlignment="1">
      <alignment horizontal="center" vertical="center" textRotation="90" wrapText="1"/>
    </xf>
    <xf numFmtId="44" fontId="7" fillId="17" borderId="41" xfId="39" applyFont="1" applyFill="1" applyBorder="1" applyAlignment="1">
      <alignment horizontal="center" vertical="center" textRotation="90" wrapText="1"/>
    </xf>
    <xf numFmtId="44" fontId="7" fillId="17" borderId="49" xfId="39" applyFont="1" applyFill="1" applyBorder="1" applyAlignment="1">
      <alignment horizontal="center" vertical="center" textRotation="90" wrapText="1"/>
    </xf>
    <xf numFmtId="44" fontId="7" fillId="0" borderId="38" xfId="39" applyFont="1" applyFill="1" applyBorder="1" applyAlignment="1">
      <alignment horizontal="center" vertical="center" wrapText="1"/>
    </xf>
    <xf numFmtId="44" fontId="7" fillId="0" borderId="39" xfId="39" applyFont="1" applyFill="1" applyBorder="1" applyAlignment="1">
      <alignment horizontal="center" vertical="center" wrapText="1"/>
    </xf>
    <xf numFmtId="44" fontId="7" fillId="0" borderId="40" xfId="39" applyFont="1" applyFill="1" applyBorder="1" applyAlignment="1">
      <alignment horizontal="center" vertical="center" wrapText="1"/>
    </xf>
    <xf numFmtId="44" fontId="4" fillId="0" borderId="38" xfId="39" applyFont="1" applyBorder="1" applyAlignment="1">
      <alignment horizontal="center" vertical="center" textRotation="90" wrapText="1"/>
    </xf>
    <xf numFmtId="44" fontId="4" fillId="0" borderId="39" xfId="39" applyFont="1" applyBorder="1" applyAlignment="1">
      <alignment horizontal="center" vertical="center" textRotation="90" wrapText="1"/>
    </xf>
    <xf numFmtId="44" fontId="4" fillId="0" borderId="40" xfId="39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44" fontId="7" fillId="0" borderId="38" xfId="39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44" fontId="4" fillId="0" borderId="38" xfId="39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18" fillId="40" borderId="0" xfId="0" applyFont="1" applyFill="1" applyBorder="1" applyAlignment="1">
      <alignment horizontal="left" wrapText="1"/>
    </xf>
    <xf numFmtId="0" fontId="0" fillId="40" borderId="0" xfId="0" applyFill="1" applyAlignment="1">
      <alignment wrapText="1"/>
    </xf>
    <xf numFmtId="44" fontId="7" fillId="40" borderId="48" xfId="39" applyFont="1" applyFill="1" applyBorder="1" applyAlignment="1">
      <alignment horizontal="center" vertical="center" textRotation="90" wrapText="1"/>
    </xf>
    <xf numFmtId="44" fontId="7" fillId="40" borderId="41" xfId="39" applyFont="1" applyFill="1" applyBorder="1" applyAlignment="1">
      <alignment horizontal="center" vertical="center" textRotation="90" wrapText="1"/>
    </xf>
    <xf numFmtId="44" fontId="7" fillId="40" borderId="49" xfId="39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Y63"/>
  <sheetViews>
    <sheetView tabSelected="1" view="pageBreakPreview" zoomScale="51" zoomScaleNormal="71" zoomScaleSheetLayoutView="51" zoomScalePageLayoutView="0" workbookViewId="0" topLeftCell="A2">
      <selection activeCell="O7" sqref="O7:O10"/>
    </sheetView>
  </sheetViews>
  <sheetFormatPr defaultColWidth="9.00390625" defaultRowHeight="12.75"/>
  <cols>
    <col min="1" max="1" width="10.875" style="3" customWidth="1"/>
    <col min="2" max="2" width="30.875" style="2" customWidth="1"/>
    <col min="3" max="3" width="11.375" style="2" customWidth="1"/>
    <col min="4" max="4" width="42.25390625" style="2" customWidth="1"/>
    <col min="5" max="6" width="8.125" style="2" customWidth="1"/>
    <col min="7" max="7" width="8.625" style="7" customWidth="1"/>
    <col min="8" max="8" width="7.75390625" style="7" customWidth="1"/>
    <col min="9" max="9" width="9.00390625" style="6" customWidth="1"/>
    <col min="10" max="10" width="19.75390625" style="6" customWidth="1"/>
    <col min="11" max="11" width="16.75390625" style="7" customWidth="1"/>
    <col min="12" max="13" width="18.375" style="6" customWidth="1"/>
    <col min="14" max="14" width="17.625" style="6" customWidth="1"/>
    <col min="15" max="15" width="19.25390625" style="1" customWidth="1"/>
    <col min="16" max="16" width="9.125" style="1" customWidth="1"/>
    <col min="17" max="17" width="11.375" style="1" customWidth="1"/>
    <col min="18" max="18" width="18.875" style="1" customWidth="1"/>
    <col min="19" max="16384" width="9.125" style="1" customWidth="1"/>
  </cols>
  <sheetData>
    <row r="1" spans="1:25" s="5" customFormat="1" ht="49.5" customHeight="1">
      <c r="A1" s="259" t="s">
        <v>38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60"/>
      <c r="V1" s="260"/>
      <c r="W1" s="260"/>
      <c r="X1" s="260"/>
      <c r="Y1" s="260"/>
    </row>
    <row r="2" spans="1:25" s="5" customFormat="1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  <c r="Y2" s="26"/>
    </row>
    <row r="3" spans="1:25" s="5" customFormat="1" ht="11.2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7"/>
      <c r="T3" s="25"/>
      <c r="U3" s="26"/>
      <c r="V3" s="26"/>
      <c r="W3" s="26"/>
      <c r="X3" s="26"/>
      <c r="Y3" s="26"/>
    </row>
    <row r="4" spans="1:25" s="5" customFormat="1" ht="45" customHeight="1">
      <c r="A4" s="249" t="s">
        <v>39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8"/>
      <c r="V4" s="28"/>
      <c r="W4" s="28"/>
      <c r="X4" s="15"/>
      <c r="Y4" s="15"/>
    </row>
    <row r="5" spans="1:25" s="4" customFormat="1" ht="39.75" customHeight="1">
      <c r="A5" s="135" t="s">
        <v>40</v>
      </c>
      <c r="B5" s="135"/>
      <c r="C5" s="53"/>
      <c r="D5" s="136">
        <v>1800000</v>
      </c>
      <c r="E5" s="54"/>
      <c r="F5" s="54"/>
      <c r="G5" s="29"/>
      <c r="H5" s="124" t="s">
        <v>177</v>
      </c>
      <c r="I5" s="124"/>
      <c r="J5" s="124"/>
      <c r="K5" s="124"/>
      <c r="L5" s="124"/>
      <c r="M5" s="209">
        <v>1350000</v>
      </c>
      <c r="N5" s="210"/>
      <c r="O5" s="208" t="s">
        <v>178</v>
      </c>
      <c r="P5" s="208"/>
      <c r="Q5" s="208"/>
      <c r="R5" s="208"/>
      <c r="S5" s="208"/>
      <c r="T5" s="208"/>
      <c r="U5" s="208"/>
      <c r="V5" s="208"/>
      <c r="W5" s="208"/>
      <c r="X5" s="26"/>
      <c r="Y5" s="26"/>
    </row>
    <row r="6" spans="1:25" s="4" customFormat="1" ht="39.75" customHeight="1" thickBot="1">
      <c r="A6" s="135" t="s">
        <v>41</v>
      </c>
      <c r="B6" s="135"/>
      <c r="C6" s="53"/>
      <c r="D6" s="137">
        <v>20000</v>
      </c>
      <c r="E6" s="55"/>
      <c r="F6" s="55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  <c r="T6" s="30"/>
      <c r="U6" s="26"/>
      <c r="V6" s="26"/>
      <c r="W6" s="26"/>
      <c r="X6" s="26"/>
      <c r="Y6" s="26"/>
    </row>
    <row r="7" spans="1:25" s="4" customFormat="1" ht="39.75" customHeight="1" thickBot="1">
      <c r="A7" s="250" t="s">
        <v>4</v>
      </c>
      <c r="B7" s="253" t="s">
        <v>2</v>
      </c>
      <c r="C7" s="256" t="s">
        <v>3</v>
      </c>
      <c r="D7" s="231" t="s">
        <v>1</v>
      </c>
      <c r="E7" s="237" t="s">
        <v>149</v>
      </c>
      <c r="F7" s="238"/>
      <c r="G7" s="234" t="s">
        <v>5</v>
      </c>
      <c r="H7" s="234" t="s">
        <v>7</v>
      </c>
      <c r="I7" s="234" t="s">
        <v>6</v>
      </c>
      <c r="J7" s="234" t="s">
        <v>162</v>
      </c>
      <c r="K7" s="261" t="s">
        <v>146</v>
      </c>
      <c r="L7" s="261" t="s">
        <v>34</v>
      </c>
      <c r="M7" s="264" t="s">
        <v>147</v>
      </c>
      <c r="N7" s="239" t="s">
        <v>148</v>
      </c>
      <c r="O7" s="219" t="s">
        <v>222</v>
      </c>
      <c r="P7" s="216" t="s">
        <v>197</v>
      </c>
      <c r="Q7" s="244" t="s">
        <v>154</v>
      </c>
      <c r="R7" s="245"/>
      <c r="S7" s="30"/>
      <c r="T7" s="30"/>
      <c r="U7" s="26"/>
      <c r="V7" s="26"/>
      <c r="W7" s="26"/>
      <c r="X7" s="26"/>
      <c r="Y7" s="26"/>
    </row>
    <row r="8" spans="1:25" s="4" customFormat="1" ht="39.75" customHeight="1">
      <c r="A8" s="251"/>
      <c r="B8" s="254"/>
      <c r="C8" s="257"/>
      <c r="D8" s="232"/>
      <c r="E8" s="222" t="s">
        <v>150</v>
      </c>
      <c r="F8" s="224" t="s">
        <v>151</v>
      </c>
      <c r="G8" s="235"/>
      <c r="H8" s="235"/>
      <c r="I8" s="235"/>
      <c r="J8" s="235"/>
      <c r="K8" s="262"/>
      <c r="L8" s="262"/>
      <c r="M8" s="265"/>
      <c r="N8" s="240"/>
      <c r="O8" s="220"/>
      <c r="P8" s="217"/>
      <c r="Q8" s="224" t="s">
        <v>155</v>
      </c>
      <c r="R8" s="246" t="s">
        <v>159</v>
      </c>
      <c r="S8" s="30"/>
      <c r="T8" s="30"/>
      <c r="U8" s="26"/>
      <c r="V8" s="26"/>
      <c r="W8" s="26"/>
      <c r="X8" s="26"/>
      <c r="Y8" s="26"/>
    </row>
    <row r="9" spans="1:25" s="4" customFormat="1" ht="47.25" customHeight="1">
      <c r="A9" s="251"/>
      <c r="B9" s="254"/>
      <c r="C9" s="257"/>
      <c r="D9" s="232"/>
      <c r="E9" s="223"/>
      <c r="F9" s="225"/>
      <c r="G9" s="235"/>
      <c r="H9" s="235"/>
      <c r="I9" s="235"/>
      <c r="J9" s="235"/>
      <c r="K9" s="262"/>
      <c r="L9" s="262"/>
      <c r="M9" s="265"/>
      <c r="N9" s="240"/>
      <c r="O9" s="220"/>
      <c r="P9" s="217"/>
      <c r="Q9" s="225"/>
      <c r="R9" s="247"/>
      <c r="S9" s="30"/>
      <c r="T9" s="30"/>
      <c r="U9" s="26"/>
      <c r="V9" s="26"/>
      <c r="W9" s="26"/>
      <c r="X9" s="26"/>
      <c r="Y9" s="26"/>
    </row>
    <row r="10" spans="1:25" s="4" customFormat="1" ht="30.75" customHeight="1" thickBot="1">
      <c r="A10" s="252"/>
      <c r="B10" s="255"/>
      <c r="C10" s="258"/>
      <c r="D10" s="233"/>
      <c r="E10" s="242" t="s">
        <v>152</v>
      </c>
      <c r="F10" s="243"/>
      <c r="G10" s="236"/>
      <c r="H10" s="236"/>
      <c r="I10" s="236"/>
      <c r="J10" s="236"/>
      <c r="K10" s="263"/>
      <c r="L10" s="263"/>
      <c r="M10" s="266"/>
      <c r="N10" s="241"/>
      <c r="O10" s="221"/>
      <c r="P10" s="218"/>
      <c r="Q10" s="79" t="s">
        <v>156</v>
      </c>
      <c r="R10" s="84" t="s">
        <v>160</v>
      </c>
      <c r="S10" s="30"/>
      <c r="T10" s="30"/>
      <c r="U10" s="26"/>
      <c r="V10" s="26"/>
      <c r="W10" s="26"/>
      <c r="X10" s="26"/>
      <c r="Y10" s="26"/>
    </row>
    <row r="11" spans="1:18" s="8" customFormat="1" ht="57" customHeight="1" thickTop="1">
      <c r="A11" s="132" t="s">
        <v>42</v>
      </c>
      <c r="B11" s="31" t="s">
        <v>43</v>
      </c>
      <c r="C11" s="40" t="s">
        <v>18</v>
      </c>
      <c r="D11" s="32" t="s">
        <v>44</v>
      </c>
      <c r="E11" s="73">
        <v>40869</v>
      </c>
      <c r="F11" s="74">
        <v>40899</v>
      </c>
      <c r="G11" s="16" t="s">
        <v>0</v>
      </c>
      <c r="H11" s="10" t="s">
        <v>0</v>
      </c>
      <c r="I11" s="17">
        <v>65</v>
      </c>
      <c r="J11" s="16" t="s">
        <v>0</v>
      </c>
      <c r="K11" s="56">
        <v>383600</v>
      </c>
      <c r="L11" s="57">
        <v>100000</v>
      </c>
      <c r="M11" s="57">
        <v>100000</v>
      </c>
      <c r="N11" s="66">
        <v>67000</v>
      </c>
      <c r="O11" s="81">
        <v>44000</v>
      </c>
      <c r="P11" s="144">
        <f>O11/K11</f>
        <v>0.11470281543274244</v>
      </c>
      <c r="Q11" s="88" t="s">
        <v>157</v>
      </c>
      <c r="R11" s="85">
        <v>0</v>
      </c>
    </row>
    <row r="12" spans="1:18" s="8" customFormat="1" ht="57" customHeight="1">
      <c r="A12" s="133" t="s">
        <v>45</v>
      </c>
      <c r="B12" s="33" t="s">
        <v>35</v>
      </c>
      <c r="C12" s="138" t="s">
        <v>9</v>
      </c>
      <c r="D12" s="34" t="s">
        <v>46</v>
      </c>
      <c r="E12" s="73">
        <v>40817</v>
      </c>
      <c r="F12" s="74">
        <v>40908</v>
      </c>
      <c r="G12" s="16" t="s">
        <v>0</v>
      </c>
      <c r="H12" s="16" t="s">
        <v>13</v>
      </c>
      <c r="I12" s="17">
        <v>42.2</v>
      </c>
      <c r="J12" s="90" t="s">
        <v>165</v>
      </c>
      <c r="K12" s="58">
        <v>290000</v>
      </c>
      <c r="L12" s="59">
        <v>190000</v>
      </c>
      <c r="M12" s="59">
        <v>190000</v>
      </c>
      <c r="N12" s="67">
        <v>190000</v>
      </c>
      <c r="O12" s="82">
        <v>0</v>
      </c>
      <c r="P12" s="144">
        <f aca="true" t="shared" si="0" ref="P12:P57">O12/K12</f>
        <v>0</v>
      </c>
      <c r="Q12" s="88" t="s">
        <v>158</v>
      </c>
      <c r="R12" s="86">
        <v>0</v>
      </c>
    </row>
    <row r="13" spans="1:18" s="8" customFormat="1" ht="57" customHeight="1">
      <c r="A13" s="133" t="s">
        <v>47</v>
      </c>
      <c r="B13" s="33" t="s">
        <v>48</v>
      </c>
      <c r="C13" s="138" t="s">
        <v>9</v>
      </c>
      <c r="D13" s="34" t="s">
        <v>49</v>
      </c>
      <c r="E13" s="73">
        <v>40552</v>
      </c>
      <c r="F13" s="74">
        <v>40895</v>
      </c>
      <c r="G13" s="16" t="s">
        <v>0</v>
      </c>
      <c r="H13" s="10" t="s">
        <v>0</v>
      </c>
      <c r="I13" s="17">
        <v>72.6</v>
      </c>
      <c r="J13" s="207" t="s">
        <v>221</v>
      </c>
      <c r="K13" s="58">
        <v>200000</v>
      </c>
      <c r="L13" s="59">
        <v>150000</v>
      </c>
      <c r="M13" s="59">
        <v>150000</v>
      </c>
      <c r="N13" s="67">
        <v>150000</v>
      </c>
      <c r="O13" s="82">
        <v>110000</v>
      </c>
      <c r="P13" s="144">
        <f t="shared" si="0"/>
        <v>0.55</v>
      </c>
      <c r="Q13" s="88" t="s">
        <v>158</v>
      </c>
      <c r="R13" s="86">
        <v>0</v>
      </c>
    </row>
    <row r="14" spans="1:18" s="8" customFormat="1" ht="57" customHeight="1">
      <c r="A14" s="133" t="s">
        <v>50</v>
      </c>
      <c r="B14" s="31" t="s">
        <v>25</v>
      </c>
      <c r="C14" s="40" t="s">
        <v>9</v>
      </c>
      <c r="D14" s="35" t="s">
        <v>51</v>
      </c>
      <c r="E14" s="73">
        <v>40664</v>
      </c>
      <c r="F14" s="74">
        <v>40816</v>
      </c>
      <c r="G14" s="16">
        <v>0</v>
      </c>
      <c r="H14" s="10" t="s">
        <v>0</v>
      </c>
      <c r="I14" s="17">
        <v>74.2</v>
      </c>
      <c r="J14" s="16" t="s">
        <v>0</v>
      </c>
      <c r="K14" s="60">
        <v>138150</v>
      </c>
      <c r="L14" s="61">
        <v>100000</v>
      </c>
      <c r="M14" s="61">
        <v>100000</v>
      </c>
      <c r="N14" s="67">
        <v>82000</v>
      </c>
      <c r="O14" s="82">
        <v>61000</v>
      </c>
      <c r="P14" s="144">
        <f t="shared" si="0"/>
        <v>0.4415490408975751</v>
      </c>
      <c r="Q14" s="88" t="s">
        <v>157</v>
      </c>
      <c r="R14" s="86">
        <v>0</v>
      </c>
    </row>
    <row r="15" spans="1:18" s="8" customFormat="1" ht="57" customHeight="1">
      <c r="A15" s="133" t="s">
        <v>52</v>
      </c>
      <c r="B15" s="31" t="s">
        <v>16</v>
      </c>
      <c r="C15" s="40" t="s">
        <v>9</v>
      </c>
      <c r="D15" s="32" t="s">
        <v>53</v>
      </c>
      <c r="E15" s="73">
        <v>40885</v>
      </c>
      <c r="F15" s="74">
        <v>40885</v>
      </c>
      <c r="G15" s="10" t="s">
        <v>0</v>
      </c>
      <c r="H15" s="16" t="s">
        <v>13</v>
      </c>
      <c r="I15" s="9">
        <v>45</v>
      </c>
      <c r="J15" s="91" t="s">
        <v>163</v>
      </c>
      <c r="K15" s="60">
        <v>77500</v>
      </c>
      <c r="L15" s="61">
        <v>58125</v>
      </c>
      <c r="M15" s="61">
        <v>58125</v>
      </c>
      <c r="N15" s="67">
        <v>58125</v>
      </c>
      <c r="O15" s="82">
        <v>0</v>
      </c>
      <c r="P15" s="144">
        <f t="shared" si="0"/>
        <v>0</v>
      </c>
      <c r="Q15" s="88" t="s">
        <v>157</v>
      </c>
      <c r="R15" s="86">
        <v>0</v>
      </c>
    </row>
    <row r="16" spans="1:18" s="8" customFormat="1" ht="57" customHeight="1">
      <c r="A16" s="133" t="s">
        <v>54</v>
      </c>
      <c r="B16" s="33" t="s">
        <v>16</v>
      </c>
      <c r="C16" s="138" t="s">
        <v>9</v>
      </c>
      <c r="D16" s="34" t="s">
        <v>31</v>
      </c>
      <c r="E16" s="73">
        <v>40544</v>
      </c>
      <c r="F16" s="74">
        <v>40908</v>
      </c>
      <c r="G16" s="16" t="s">
        <v>0</v>
      </c>
      <c r="H16" s="10" t="s">
        <v>0</v>
      </c>
      <c r="I16" s="17">
        <v>76.6</v>
      </c>
      <c r="J16" s="16" t="s">
        <v>0</v>
      </c>
      <c r="K16" s="58">
        <v>270000</v>
      </c>
      <c r="L16" s="59">
        <v>200000</v>
      </c>
      <c r="M16" s="59">
        <v>200000</v>
      </c>
      <c r="N16" s="67">
        <v>200000</v>
      </c>
      <c r="O16" s="82">
        <v>154000</v>
      </c>
      <c r="P16" s="144">
        <f t="shared" si="0"/>
        <v>0.5703703703703704</v>
      </c>
      <c r="Q16" s="88" t="s">
        <v>158</v>
      </c>
      <c r="R16" s="86">
        <v>154000</v>
      </c>
    </row>
    <row r="17" spans="1:18" s="8" customFormat="1" ht="57" customHeight="1">
      <c r="A17" s="133" t="s">
        <v>55</v>
      </c>
      <c r="B17" s="31" t="s">
        <v>56</v>
      </c>
      <c r="C17" s="40" t="s">
        <v>9</v>
      </c>
      <c r="D17" s="32" t="s">
        <v>57</v>
      </c>
      <c r="E17" s="73">
        <v>40634</v>
      </c>
      <c r="F17" s="74">
        <v>40908</v>
      </c>
      <c r="G17" s="10" t="s">
        <v>0</v>
      </c>
      <c r="H17" s="10" t="s">
        <v>0</v>
      </c>
      <c r="I17" s="9">
        <v>65</v>
      </c>
      <c r="J17" s="16" t="s">
        <v>0</v>
      </c>
      <c r="K17" s="60">
        <v>76500</v>
      </c>
      <c r="L17" s="61">
        <v>48500</v>
      </c>
      <c r="M17" s="61">
        <v>48500</v>
      </c>
      <c r="N17" s="67">
        <v>48500</v>
      </c>
      <c r="O17" s="82">
        <v>32000</v>
      </c>
      <c r="P17" s="144">
        <f t="shared" si="0"/>
        <v>0.41830065359477125</v>
      </c>
      <c r="Q17" s="88" t="s">
        <v>157</v>
      </c>
      <c r="R17" s="86">
        <v>0</v>
      </c>
    </row>
    <row r="18" spans="1:18" s="8" customFormat="1" ht="57" customHeight="1">
      <c r="A18" s="133" t="s">
        <v>58</v>
      </c>
      <c r="B18" s="36" t="s">
        <v>59</v>
      </c>
      <c r="C18" s="40" t="s">
        <v>18</v>
      </c>
      <c r="D18" s="35" t="s">
        <v>60</v>
      </c>
      <c r="E18" s="73">
        <v>40849</v>
      </c>
      <c r="F18" s="74">
        <v>40851</v>
      </c>
      <c r="G18" s="10" t="s">
        <v>0</v>
      </c>
      <c r="H18" s="16" t="s">
        <v>13</v>
      </c>
      <c r="I18" s="9">
        <v>54</v>
      </c>
      <c r="J18" s="91" t="s">
        <v>163</v>
      </c>
      <c r="K18" s="60">
        <v>143400</v>
      </c>
      <c r="L18" s="61">
        <v>65964</v>
      </c>
      <c r="M18" s="61">
        <v>65964</v>
      </c>
      <c r="N18" s="67">
        <v>65964</v>
      </c>
      <c r="O18" s="82">
        <v>0</v>
      </c>
      <c r="P18" s="144">
        <f t="shared" si="0"/>
        <v>0</v>
      </c>
      <c r="Q18" s="88" t="s">
        <v>157</v>
      </c>
      <c r="R18" s="86">
        <v>0</v>
      </c>
    </row>
    <row r="19" spans="1:18" s="8" customFormat="1" ht="57" customHeight="1">
      <c r="A19" s="133" t="s">
        <v>61</v>
      </c>
      <c r="B19" s="33" t="s">
        <v>15</v>
      </c>
      <c r="C19" s="138" t="s">
        <v>9</v>
      </c>
      <c r="D19" s="37" t="s">
        <v>62</v>
      </c>
      <c r="E19" s="73">
        <v>40544</v>
      </c>
      <c r="F19" s="74">
        <v>40908</v>
      </c>
      <c r="G19" s="16" t="s">
        <v>0</v>
      </c>
      <c r="H19" s="10" t="s">
        <v>0</v>
      </c>
      <c r="I19" s="17">
        <v>75.8</v>
      </c>
      <c r="J19" s="16" t="s">
        <v>0</v>
      </c>
      <c r="K19" s="58">
        <v>255000</v>
      </c>
      <c r="L19" s="59">
        <v>191250</v>
      </c>
      <c r="M19" s="59">
        <v>191250</v>
      </c>
      <c r="N19" s="67">
        <v>191250</v>
      </c>
      <c r="O19" s="82">
        <v>146000</v>
      </c>
      <c r="P19" s="144">
        <f t="shared" si="0"/>
        <v>0.5725490196078431</v>
      </c>
      <c r="Q19" s="88" t="s">
        <v>158</v>
      </c>
      <c r="R19" s="86">
        <v>146000</v>
      </c>
    </row>
    <row r="20" spans="1:18" s="8" customFormat="1" ht="57" customHeight="1">
      <c r="A20" s="133" t="s">
        <v>63</v>
      </c>
      <c r="B20" s="31" t="s">
        <v>26</v>
      </c>
      <c r="C20" s="40" t="s">
        <v>9</v>
      </c>
      <c r="D20" s="35" t="s">
        <v>64</v>
      </c>
      <c r="E20" s="73">
        <v>40568</v>
      </c>
      <c r="F20" s="74">
        <v>40568</v>
      </c>
      <c r="G20" s="10" t="s">
        <v>0</v>
      </c>
      <c r="H20" s="16" t="s">
        <v>13</v>
      </c>
      <c r="I20" s="9">
        <v>48.4</v>
      </c>
      <c r="J20" s="91" t="s">
        <v>163</v>
      </c>
      <c r="K20" s="60">
        <v>31980</v>
      </c>
      <c r="L20" s="61">
        <v>21000</v>
      </c>
      <c r="M20" s="61">
        <v>18500</v>
      </c>
      <c r="N20" s="67">
        <v>18500</v>
      </c>
      <c r="O20" s="82">
        <v>0</v>
      </c>
      <c r="P20" s="144">
        <f t="shared" si="0"/>
        <v>0</v>
      </c>
      <c r="Q20" s="88" t="s">
        <v>157</v>
      </c>
      <c r="R20" s="86">
        <v>0</v>
      </c>
    </row>
    <row r="21" spans="1:18" s="8" customFormat="1" ht="57" customHeight="1">
      <c r="A21" s="133" t="s">
        <v>65</v>
      </c>
      <c r="B21" s="33" t="s">
        <v>26</v>
      </c>
      <c r="C21" s="138" t="s">
        <v>9</v>
      </c>
      <c r="D21" s="38" t="s">
        <v>66</v>
      </c>
      <c r="E21" s="75">
        <v>40544</v>
      </c>
      <c r="F21" s="76">
        <v>40908</v>
      </c>
      <c r="G21" s="10" t="s">
        <v>0</v>
      </c>
      <c r="H21" s="10" t="s">
        <v>0</v>
      </c>
      <c r="I21" s="9">
        <v>70.6</v>
      </c>
      <c r="J21" s="16" t="s">
        <v>0</v>
      </c>
      <c r="K21" s="58">
        <v>58200</v>
      </c>
      <c r="L21" s="59">
        <v>36000</v>
      </c>
      <c r="M21" s="59">
        <v>33000</v>
      </c>
      <c r="N21" s="67">
        <v>33000</v>
      </c>
      <c r="O21" s="82">
        <v>24000</v>
      </c>
      <c r="P21" s="144">
        <f t="shared" si="0"/>
        <v>0.41237113402061853</v>
      </c>
      <c r="Q21" s="88" t="s">
        <v>157</v>
      </c>
      <c r="R21" s="86">
        <v>0</v>
      </c>
    </row>
    <row r="22" spans="1:18" s="24" customFormat="1" ht="57" customHeight="1">
      <c r="A22" s="133" t="s">
        <v>67</v>
      </c>
      <c r="B22" s="36" t="s">
        <v>68</v>
      </c>
      <c r="C22" s="40" t="s">
        <v>30</v>
      </c>
      <c r="D22" s="35" t="s">
        <v>69</v>
      </c>
      <c r="E22" s="73">
        <v>40678</v>
      </c>
      <c r="F22" s="74">
        <v>40719</v>
      </c>
      <c r="G22" s="22" t="s">
        <v>0</v>
      </c>
      <c r="H22" s="10" t="s">
        <v>0</v>
      </c>
      <c r="I22" s="23">
        <v>65.8</v>
      </c>
      <c r="J22" s="16" t="s">
        <v>0</v>
      </c>
      <c r="K22" s="60">
        <v>198000</v>
      </c>
      <c r="L22" s="61">
        <v>98000</v>
      </c>
      <c r="M22" s="61">
        <v>63000</v>
      </c>
      <c r="N22" s="67">
        <v>63000</v>
      </c>
      <c r="O22" s="82">
        <v>42000</v>
      </c>
      <c r="P22" s="144">
        <f t="shared" si="0"/>
        <v>0.21212121212121213</v>
      </c>
      <c r="Q22" s="88" t="s">
        <v>157</v>
      </c>
      <c r="R22" s="86">
        <v>0</v>
      </c>
    </row>
    <row r="23" spans="1:18" s="24" customFormat="1" ht="57" customHeight="1">
      <c r="A23" s="133" t="s">
        <v>70</v>
      </c>
      <c r="B23" s="33" t="s">
        <v>20</v>
      </c>
      <c r="C23" s="138" t="s">
        <v>9</v>
      </c>
      <c r="D23" s="37" t="s">
        <v>71</v>
      </c>
      <c r="E23" s="73">
        <v>40575</v>
      </c>
      <c r="F23" s="74">
        <v>40898</v>
      </c>
      <c r="G23" s="22" t="s">
        <v>0</v>
      </c>
      <c r="H23" s="10" t="s">
        <v>0</v>
      </c>
      <c r="I23" s="23">
        <v>70.6</v>
      </c>
      <c r="J23" s="16" t="s">
        <v>0</v>
      </c>
      <c r="K23" s="58">
        <v>350300</v>
      </c>
      <c r="L23" s="59">
        <v>199617</v>
      </c>
      <c r="M23" s="59">
        <v>199617</v>
      </c>
      <c r="N23" s="67">
        <v>199617</v>
      </c>
      <c r="O23" s="82">
        <v>142000</v>
      </c>
      <c r="P23" s="144">
        <f t="shared" si="0"/>
        <v>0.4053668284327719</v>
      </c>
      <c r="Q23" s="88" t="s">
        <v>157</v>
      </c>
      <c r="R23" s="86">
        <v>0</v>
      </c>
    </row>
    <row r="24" spans="1:18" s="24" customFormat="1" ht="57" customHeight="1">
      <c r="A24" s="133" t="s">
        <v>72</v>
      </c>
      <c r="B24" s="33" t="s">
        <v>20</v>
      </c>
      <c r="C24" s="138" t="s">
        <v>9</v>
      </c>
      <c r="D24" s="37" t="s">
        <v>73</v>
      </c>
      <c r="E24" s="73">
        <v>40544</v>
      </c>
      <c r="F24" s="74">
        <v>40908</v>
      </c>
      <c r="G24" s="16" t="s">
        <v>0</v>
      </c>
      <c r="H24" s="16" t="s">
        <v>13</v>
      </c>
      <c r="I24" s="17">
        <v>50.4</v>
      </c>
      <c r="J24" s="90" t="s">
        <v>164</v>
      </c>
      <c r="K24" s="58">
        <v>165600</v>
      </c>
      <c r="L24" s="59">
        <v>124200</v>
      </c>
      <c r="M24" s="59">
        <v>124200</v>
      </c>
      <c r="N24" s="67">
        <v>124200</v>
      </c>
      <c r="O24" s="82">
        <v>0</v>
      </c>
      <c r="P24" s="144">
        <f t="shared" si="0"/>
        <v>0</v>
      </c>
      <c r="Q24" s="88" t="s">
        <v>157</v>
      </c>
      <c r="R24" s="86">
        <v>0</v>
      </c>
    </row>
    <row r="25" spans="1:18" s="24" customFormat="1" ht="57" customHeight="1">
      <c r="A25" s="133" t="s">
        <v>74</v>
      </c>
      <c r="B25" s="39" t="s">
        <v>19</v>
      </c>
      <c r="C25" s="138" t="s">
        <v>9</v>
      </c>
      <c r="D25" s="37" t="s">
        <v>75</v>
      </c>
      <c r="E25" s="73">
        <v>40544</v>
      </c>
      <c r="F25" s="74">
        <v>40908</v>
      </c>
      <c r="G25" s="16" t="s">
        <v>0</v>
      </c>
      <c r="H25" s="10" t="s">
        <v>0</v>
      </c>
      <c r="I25" s="17">
        <v>66.2</v>
      </c>
      <c r="J25" s="16" t="s">
        <v>0</v>
      </c>
      <c r="K25" s="58">
        <v>149000</v>
      </c>
      <c r="L25" s="59">
        <v>105000</v>
      </c>
      <c r="M25" s="59">
        <v>105000</v>
      </c>
      <c r="N25" s="67">
        <v>74000</v>
      </c>
      <c r="O25" s="82">
        <v>50000</v>
      </c>
      <c r="P25" s="144">
        <f t="shared" si="0"/>
        <v>0.33557046979865773</v>
      </c>
      <c r="Q25" s="88" t="s">
        <v>158</v>
      </c>
      <c r="R25" s="86">
        <v>50000</v>
      </c>
    </row>
    <row r="26" spans="1:18" s="8" customFormat="1" ht="57" customHeight="1">
      <c r="A26" s="133" t="s">
        <v>76</v>
      </c>
      <c r="B26" s="31" t="s">
        <v>27</v>
      </c>
      <c r="C26" s="40" t="s">
        <v>9</v>
      </c>
      <c r="D26" s="35" t="s">
        <v>77</v>
      </c>
      <c r="E26" s="73">
        <v>40664</v>
      </c>
      <c r="F26" s="74">
        <v>40664</v>
      </c>
      <c r="G26" s="10" t="s">
        <v>0</v>
      </c>
      <c r="H26" s="16" t="s">
        <v>13</v>
      </c>
      <c r="I26" s="9">
        <v>46.4</v>
      </c>
      <c r="J26" s="91" t="s">
        <v>163</v>
      </c>
      <c r="K26" s="60">
        <v>70000</v>
      </c>
      <c r="L26" s="61">
        <v>52500</v>
      </c>
      <c r="M26" s="61">
        <v>52500</v>
      </c>
      <c r="N26" s="67">
        <v>52500</v>
      </c>
      <c r="O26" s="82">
        <v>0</v>
      </c>
      <c r="P26" s="144">
        <f t="shared" si="0"/>
        <v>0</v>
      </c>
      <c r="Q26" s="88" t="s">
        <v>157</v>
      </c>
      <c r="R26" s="86">
        <v>0</v>
      </c>
    </row>
    <row r="27" spans="1:18" s="8" customFormat="1" ht="57" customHeight="1">
      <c r="A27" s="133" t="s">
        <v>78</v>
      </c>
      <c r="B27" s="41" t="s">
        <v>79</v>
      </c>
      <c r="C27" s="139" t="s">
        <v>12</v>
      </c>
      <c r="D27" s="42" t="s">
        <v>80</v>
      </c>
      <c r="E27" s="77">
        <v>40844</v>
      </c>
      <c r="F27" s="78">
        <v>40844</v>
      </c>
      <c r="G27" s="20" t="s">
        <v>13</v>
      </c>
      <c r="H27" s="20" t="s">
        <v>0</v>
      </c>
      <c r="I27" s="21">
        <v>0</v>
      </c>
      <c r="J27" s="92" t="s">
        <v>166</v>
      </c>
      <c r="K27" s="71">
        <v>28648</v>
      </c>
      <c r="L27" s="72">
        <v>13178</v>
      </c>
      <c r="M27" s="72">
        <v>13178</v>
      </c>
      <c r="N27" s="72">
        <v>13178</v>
      </c>
      <c r="O27" s="72">
        <v>0</v>
      </c>
      <c r="P27" s="146">
        <f t="shared" si="0"/>
        <v>0</v>
      </c>
      <c r="Q27" s="80" t="s">
        <v>157</v>
      </c>
      <c r="R27" s="72">
        <v>0</v>
      </c>
    </row>
    <row r="28" spans="1:18" s="8" customFormat="1" ht="57" customHeight="1">
      <c r="A28" s="133" t="s">
        <v>81</v>
      </c>
      <c r="B28" s="41" t="s">
        <v>79</v>
      </c>
      <c r="C28" s="139" t="s">
        <v>12</v>
      </c>
      <c r="D28" s="42" t="s">
        <v>82</v>
      </c>
      <c r="E28" s="77">
        <v>40634</v>
      </c>
      <c r="F28" s="78">
        <v>40634</v>
      </c>
      <c r="G28" s="20" t="s">
        <v>13</v>
      </c>
      <c r="H28" s="20" t="s">
        <v>0</v>
      </c>
      <c r="I28" s="21">
        <v>0</v>
      </c>
      <c r="J28" s="92" t="s">
        <v>166</v>
      </c>
      <c r="K28" s="71">
        <v>25648</v>
      </c>
      <c r="L28" s="72">
        <v>11798</v>
      </c>
      <c r="M28" s="72">
        <v>11798</v>
      </c>
      <c r="N28" s="72">
        <v>11798</v>
      </c>
      <c r="O28" s="72">
        <v>0</v>
      </c>
      <c r="P28" s="146">
        <f t="shared" si="0"/>
        <v>0</v>
      </c>
      <c r="Q28" s="80" t="s">
        <v>157</v>
      </c>
      <c r="R28" s="72">
        <v>0</v>
      </c>
    </row>
    <row r="29" spans="1:18" s="8" customFormat="1" ht="57" customHeight="1">
      <c r="A29" s="133" t="s">
        <v>83</v>
      </c>
      <c r="B29" s="31" t="s">
        <v>84</v>
      </c>
      <c r="C29" s="40" t="s">
        <v>12</v>
      </c>
      <c r="D29" s="32" t="s">
        <v>85</v>
      </c>
      <c r="E29" s="73">
        <v>40544</v>
      </c>
      <c r="F29" s="74">
        <v>40908</v>
      </c>
      <c r="G29" s="10" t="s">
        <v>0</v>
      </c>
      <c r="H29" s="10" t="s">
        <v>0</v>
      </c>
      <c r="I29" s="9">
        <v>48.6</v>
      </c>
      <c r="J29" s="91" t="s">
        <v>163</v>
      </c>
      <c r="K29" s="60">
        <v>448350</v>
      </c>
      <c r="L29" s="61">
        <v>100000</v>
      </c>
      <c r="M29" s="61">
        <v>100000</v>
      </c>
      <c r="N29" s="67">
        <v>100000</v>
      </c>
      <c r="O29" s="82">
        <v>0</v>
      </c>
      <c r="P29" s="144">
        <f t="shared" si="0"/>
        <v>0</v>
      </c>
      <c r="Q29" s="88" t="s">
        <v>157</v>
      </c>
      <c r="R29" s="86">
        <v>0</v>
      </c>
    </row>
    <row r="30" spans="1:18" s="8" customFormat="1" ht="57" customHeight="1">
      <c r="A30" s="133" t="s">
        <v>86</v>
      </c>
      <c r="B30" s="41" t="s">
        <v>87</v>
      </c>
      <c r="C30" s="139" t="s">
        <v>12</v>
      </c>
      <c r="D30" s="43" t="s">
        <v>88</v>
      </c>
      <c r="E30" s="77">
        <v>40544</v>
      </c>
      <c r="F30" s="78">
        <v>40908</v>
      </c>
      <c r="G30" s="20" t="s">
        <v>13</v>
      </c>
      <c r="H30" s="20" t="s">
        <v>0</v>
      </c>
      <c r="I30" s="21">
        <v>0</v>
      </c>
      <c r="J30" s="92" t="s">
        <v>167</v>
      </c>
      <c r="K30" s="71">
        <v>400000</v>
      </c>
      <c r="L30" s="72">
        <v>200000</v>
      </c>
      <c r="M30" s="72">
        <v>200000</v>
      </c>
      <c r="N30" s="72">
        <v>200000</v>
      </c>
      <c r="O30" s="72">
        <v>0</v>
      </c>
      <c r="P30" s="146">
        <f t="shared" si="0"/>
        <v>0</v>
      </c>
      <c r="Q30" s="80" t="s">
        <v>157</v>
      </c>
      <c r="R30" s="72">
        <v>0</v>
      </c>
    </row>
    <row r="31" spans="1:18" s="24" customFormat="1" ht="57" customHeight="1">
      <c r="A31" s="133" t="s">
        <v>89</v>
      </c>
      <c r="B31" s="33" t="s">
        <v>10</v>
      </c>
      <c r="C31" s="138" t="s">
        <v>9</v>
      </c>
      <c r="D31" s="37" t="s">
        <v>90</v>
      </c>
      <c r="E31" s="73">
        <v>40544</v>
      </c>
      <c r="F31" s="74">
        <v>40908</v>
      </c>
      <c r="G31" s="16" t="s">
        <v>0</v>
      </c>
      <c r="H31" s="10" t="s">
        <v>0</v>
      </c>
      <c r="I31" s="17">
        <v>65</v>
      </c>
      <c r="J31" s="16" t="s">
        <v>0</v>
      </c>
      <c r="K31" s="58">
        <v>277200</v>
      </c>
      <c r="L31" s="59">
        <v>194300</v>
      </c>
      <c r="M31" s="59">
        <v>194300</v>
      </c>
      <c r="N31" s="67">
        <v>159300</v>
      </c>
      <c r="O31" s="82">
        <v>105000</v>
      </c>
      <c r="P31" s="144">
        <f t="shared" si="0"/>
        <v>0.3787878787878788</v>
      </c>
      <c r="Q31" s="88" t="s">
        <v>157</v>
      </c>
      <c r="R31" s="86">
        <v>0</v>
      </c>
    </row>
    <row r="32" spans="1:18" s="24" customFormat="1" ht="57" customHeight="1">
      <c r="A32" s="133" t="s">
        <v>91</v>
      </c>
      <c r="B32" s="31" t="s">
        <v>8</v>
      </c>
      <c r="C32" s="40" t="s">
        <v>9</v>
      </c>
      <c r="D32" s="44" t="s">
        <v>92</v>
      </c>
      <c r="E32" s="75">
        <v>40544</v>
      </c>
      <c r="F32" s="76">
        <v>40908</v>
      </c>
      <c r="G32" s="16" t="s">
        <v>0</v>
      </c>
      <c r="H32" s="10" t="s">
        <v>0</v>
      </c>
      <c r="I32" s="17">
        <v>77.2</v>
      </c>
      <c r="J32" s="16" t="s">
        <v>0</v>
      </c>
      <c r="K32" s="60">
        <v>70000</v>
      </c>
      <c r="L32" s="61">
        <v>52000</v>
      </c>
      <c r="M32" s="61">
        <v>52000</v>
      </c>
      <c r="N32" s="67">
        <v>52000</v>
      </c>
      <c r="O32" s="82">
        <v>40000</v>
      </c>
      <c r="P32" s="144">
        <f t="shared" si="0"/>
        <v>0.5714285714285714</v>
      </c>
      <c r="Q32" s="88" t="s">
        <v>157</v>
      </c>
      <c r="R32" s="86">
        <v>0</v>
      </c>
    </row>
    <row r="33" spans="1:18" s="8" customFormat="1" ht="57" customHeight="1">
      <c r="A33" s="133" t="s">
        <v>93</v>
      </c>
      <c r="B33" s="31" t="s">
        <v>8</v>
      </c>
      <c r="C33" s="40" t="s">
        <v>9</v>
      </c>
      <c r="D33" s="35" t="s">
        <v>94</v>
      </c>
      <c r="E33" s="73">
        <v>40544</v>
      </c>
      <c r="F33" s="74">
        <v>40908</v>
      </c>
      <c r="G33" s="10" t="s">
        <v>0</v>
      </c>
      <c r="H33" s="10" t="s">
        <v>0</v>
      </c>
      <c r="I33" s="9">
        <v>65.6</v>
      </c>
      <c r="J33" s="16" t="s">
        <v>0</v>
      </c>
      <c r="K33" s="60">
        <v>35000</v>
      </c>
      <c r="L33" s="61">
        <v>25000</v>
      </c>
      <c r="M33" s="61">
        <v>25000</v>
      </c>
      <c r="N33" s="67">
        <v>25000</v>
      </c>
      <c r="O33" s="82">
        <v>17000</v>
      </c>
      <c r="P33" s="144">
        <f t="shared" si="0"/>
        <v>0.4857142857142857</v>
      </c>
      <c r="Q33" s="88" t="s">
        <v>157</v>
      </c>
      <c r="R33" s="86">
        <v>0</v>
      </c>
    </row>
    <row r="34" spans="1:18" s="24" customFormat="1" ht="57" customHeight="1">
      <c r="A34" s="133" t="s">
        <v>95</v>
      </c>
      <c r="B34" s="31" t="s">
        <v>8</v>
      </c>
      <c r="C34" s="40" t="s">
        <v>9</v>
      </c>
      <c r="D34" s="35" t="s">
        <v>32</v>
      </c>
      <c r="E34" s="73">
        <v>40724</v>
      </c>
      <c r="F34" s="74">
        <v>40843</v>
      </c>
      <c r="G34" s="16" t="s">
        <v>0</v>
      </c>
      <c r="H34" s="10" t="s">
        <v>0</v>
      </c>
      <c r="I34" s="17">
        <v>68.6</v>
      </c>
      <c r="J34" s="16" t="s">
        <v>0</v>
      </c>
      <c r="K34" s="60">
        <v>72000</v>
      </c>
      <c r="L34" s="61">
        <v>54000</v>
      </c>
      <c r="M34" s="61">
        <v>54000</v>
      </c>
      <c r="N34" s="67">
        <v>24000</v>
      </c>
      <c r="O34" s="82">
        <v>17000</v>
      </c>
      <c r="P34" s="144">
        <f t="shared" si="0"/>
        <v>0.2361111111111111</v>
      </c>
      <c r="Q34" s="88" t="s">
        <v>157</v>
      </c>
      <c r="R34" s="86">
        <v>0</v>
      </c>
    </row>
    <row r="35" spans="1:18" s="24" customFormat="1" ht="57" customHeight="1">
      <c r="A35" s="133" t="s">
        <v>96</v>
      </c>
      <c r="B35" s="33" t="s">
        <v>8</v>
      </c>
      <c r="C35" s="138" t="s">
        <v>9</v>
      </c>
      <c r="D35" s="37" t="s">
        <v>97</v>
      </c>
      <c r="E35" s="73">
        <v>40544</v>
      </c>
      <c r="F35" s="74">
        <v>40908</v>
      </c>
      <c r="G35" s="16" t="s">
        <v>0</v>
      </c>
      <c r="H35" s="10" t="s">
        <v>0</v>
      </c>
      <c r="I35" s="17">
        <v>71.6</v>
      </c>
      <c r="J35" s="16" t="s">
        <v>0</v>
      </c>
      <c r="K35" s="58">
        <v>321000</v>
      </c>
      <c r="L35" s="59">
        <v>200000</v>
      </c>
      <c r="M35" s="59">
        <v>200000</v>
      </c>
      <c r="N35" s="67">
        <v>200000</v>
      </c>
      <c r="O35" s="82">
        <v>145000</v>
      </c>
      <c r="P35" s="144">
        <f t="shared" si="0"/>
        <v>0.4517133956386293</v>
      </c>
      <c r="Q35" s="88" t="s">
        <v>157</v>
      </c>
      <c r="R35" s="86">
        <v>0</v>
      </c>
    </row>
    <row r="36" spans="1:18" s="8" customFormat="1" ht="57" customHeight="1">
      <c r="A36" s="133" t="s">
        <v>98</v>
      </c>
      <c r="B36" s="31" t="s">
        <v>8</v>
      </c>
      <c r="C36" s="40" t="s">
        <v>9</v>
      </c>
      <c r="D36" s="35" t="s">
        <v>99</v>
      </c>
      <c r="E36" s="73">
        <v>40544</v>
      </c>
      <c r="F36" s="74">
        <v>40908</v>
      </c>
      <c r="G36" s="10" t="s">
        <v>0</v>
      </c>
      <c r="H36" s="16" t="s">
        <v>13</v>
      </c>
      <c r="I36" s="9">
        <v>28</v>
      </c>
      <c r="J36" s="91" t="s">
        <v>163</v>
      </c>
      <c r="K36" s="60">
        <v>85000</v>
      </c>
      <c r="L36" s="61">
        <v>60000</v>
      </c>
      <c r="M36" s="61">
        <v>60000</v>
      </c>
      <c r="N36" s="67">
        <v>60000</v>
      </c>
      <c r="O36" s="82">
        <v>0</v>
      </c>
      <c r="P36" s="144">
        <f t="shared" si="0"/>
        <v>0</v>
      </c>
      <c r="Q36" s="88" t="s">
        <v>157</v>
      </c>
      <c r="R36" s="86">
        <v>0</v>
      </c>
    </row>
    <row r="37" spans="1:18" s="8" customFormat="1" ht="57" customHeight="1">
      <c r="A37" s="133" t="s">
        <v>100</v>
      </c>
      <c r="B37" s="33" t="s">
        <v>8</v>
      </c>
      <c r="C37" s="138" t="s">
        <v>9</v>
      </c>
      <c r="D37" s="37" t="s">
        <v>101</v>
      </c>
      <c r="E37" s="73">
        <v>40544</v>
      </c>
      <c r="F37" s="74">
        <v>40908</v>
      </c>
      <c r="G37" s="10" t="s">
        <v>0</v>
      </c>
      <c r="H37" s="16" t="s">
        <v>13</v>
      </c>
      <c r="I37" s="9">
        <v>54.8</v>
      </c>
      <c r="J37" s="90" t="s">
        <v>164</v>
      </c>
      <c r="K37" s="58">
        <v>95000</v>
      </c>
      <c r="L37" s="59">
        <v>70000</v>
      </c>
      <c r="M37" s="59">
        <v>70000</v>
      </c>
      <c r="N37" s="67">
        <v>70000</v>
      </c>
      <c r="O37" s="82">
        <v>0</v>
      </c>
      <c r="P37" s="144">
        <f t="shared" si="0"/>
        <v>0</v>
      </c>
      <c r="Q37" s="88" t="s">
        <v>157</v>
      </c>
      <c r="R37" s="86">
        <v>0</v>
      </c>
    </row>
    <row r="38" spans="1:18" s="24" customFormat="1" ht="57" customHeight="1">
      <c r="A38" s="133" t="s">
        <v>102</v>
      </c>
      <c r="B38" s="31" t="s">
        <v>8</v>
      </c>
      <c r="C38" s="40" t="s">
        <v>9</v>
      </c>
      <c r="D38" s="35" t="s">
        <v>103</v>
      </c>
      <c r="E38" s="73">
        <v>40544</v>
      </c>
      <c r="F38" s="74">
        <v>40908</v>
      </c>
      <c r="G38" s="22" t="s">
        <v>0</v>
      </c>
      <c r="H38" s="22" t="s">
        <v>13</v>
      </c>
      <c r="I38" s="23">
        <v>37.2</v>
      </c>
      <c r="J38" s="93" t="s">
        <v>168</v>
      </c>
      <c r="K38" s="60">
        <v>85000</v>
      </c>
      <c r="L38" s="61">
        <v>50000</v>
      </c>
      <c r="M38" s="61">
        <v>50000</v>
      </c>
      <c r="N38" s="67">
        <v>50000</v>
      </c>
      <c r="O38" s="82">
        <v>0</v>
      </c>
      <c r="P38" s="144">
        <f t="shared" si="0"/>
        <v>0</v>
      </c>
      <c r="Q38" s="88" t="s">
        <v>157</v>
      </c>
      <c r="R38" s="86">
        <v>0</v>
      </c>
    </row>
    <row r="39" spans="1:18" s="8" customFormat="1" ht="57" customHeight="1">
      <c r="A39" s="133" t="s">
        <v>104</v>
      </c>
      <c r="B39" s="31" t="s">
        <v>22</v>
      </c>
      <c r="C39" s="40" t="s">
        <v>24</v>
      </c>
      <c r="D39" s="35" t="s">
        <v>105</v>
      </c>
      <c r="E39" s="73">
        <v>40608</v>
      </c>
      <c r="F39" s="74">
        <v>40663</v>
      </c>
      <c r="G39" s="16" t="s">
        <v>0</v>
      </c>
      <c r="H39" s="10" t="s">
        <v>0</v>
      </c>
      <c r="I39" s="17">
        <v>81.4</v>
      </c>
      <c r="J39" s="16" t="s">
        <v>0</v>
      </c>
      <c r="K39" s="60">
        <v>105000</v>
      </c>
      <c r="L39" s="61">
        <v>70000</v>
      </c>
      <c r="M39" s="61">
        <v>70000</v>
      </c>
      <c r="N39" s="67">
        <v>70000</v>
      </c>
      <c r="O39" s="82">
        <v>57000</v>
      </c>
      <c r="P39" s="144">
        <f t="shared" si="0"/>
        <v>0.5428571428571428</v>
      </c>
      <c r="Q39" s="88" t="s">
        <v>157</v>
      </c>
      <c r="R39" s="86">
        <v>0</v>
      </c>
    </row>
    <row r="40" spans="1:18" s="8" customFormat="1" ht="57" customHeight="1">
      <c r="A40" s="133" t="s">
        <v>106</v>
      </c>
      <c r="B40" s="45" t="s">
        <v>22</v>
      </c>
      <c r="C40" s="40" t="s">
        <v>24</v>
      </c>
      <c r="D40" s="44" t="s">
        <v>107</v>
      </c>
      <c r="E40" s="73">
        <v>40706</v>
      </c>
      <c r="F40" s="74">
        <v>40716</v>
      </c>
      <c r="G40" s="10" t="s">
        <v>0</v>
      </c>
      <c r="H40" s="16" t="s">
        <v>13</v>
      </c>
      <c r="I40" s="9">
        <v>46</v>
      </c>
      <c r="J40" s="91" t="s">
        <v>169</v>
      </c>
      <c r="K40" s="60">
        <v>54000</v>
      </c>
      <c r="L40" s="61">
        <v>40000</v>
      </c>
      <c r="M40" s="61">
        <v>40000</v>
      </c>
      <c r="N40" s="67">
        <v>40000</v>
      </c>
      <c r="O40" s="82">
        <v>0</v>
      </c>
      <c r="P40" s="144">
        <f t="shared" si="0"/>
        <v>0</v>
      </c>
      <c r="Q40" s="88" t="s">
        <v>157</v>
      </c>
      <c r="R40" s="86">
        <v>0</v>
      </c>
    </row>
    <row r="41" spans="1:18" ht="57" customHeight="1">
      <c r="A41" s="133" t="s">
        <v>108</v>
      </c>
      <c r="B41" s="45" t="s">
        <v>22</v>
      </c>
      <c r="C41" s="40" t="s">
        <v>24</v>
      </c>
      <c r="D41" s="32" t="s">
        <v>109</v>
      </c>
      <c r="E41" s="73">
        <v>40787</v>
      </c>
      <c r="F41" s="74">
        <v>40908</v>
      </c>
      <c r="G41" s="10" t="s">
        <v>0</v>
      </c>
      <c r="H41" s="16" t="s">
        <v>13</v>
      </c>
      <c r="I41" s="9">
        <v>29.4</v>
      </c>
      <c r="J41" s="91" t="s">
        <v>170</v>
      </c>
      <c r="K41" s="60">
        <v>50000</v>
      </c>
      <c r="L41" s="61">
        <v>37500</v>
      </c>
      <c r="M41" s="61">
        <v>35000</v>
      </c>
      <c r="N41" s="67">
        <v>35000</v>
      </c>
      <c r="O41" s="82">
        <v>0</v>
      </c>
      <c r="P41" s="144">
        <f t="shared" si="0"/>
        <v>0</v>
      </c>
      <c r="Q41" s="88" t="s">
        <v>157</v>
      </c>
      <c r="R41" s="86">
        <v>0</v>
      </c>
    </row>
    <row r="42" spans="1:18" ht="57" customHeight="1">
      <c r="A42" s="133" t="s">
        <v>110</v>
      </c>
      <c r="B42" s="45" t="s">
        <v>22</v>
      </c>
      <c r="C42" s="40" t="s">
        <v>24</v>
      </c>
      <c r="D42" s="32" t="s">
        <v>111</v>
      </c>
      <c r="E42" s="73">
        <v>40544</v>
      </c>
      <c r="F42" s="74">
        <v>40908</v>
      </c>
      <c r="G42" s="10" t="s">
        <v>0</v>
      </c>
      <c r="H42" s="10" t="s">
        <v>0</v>
      </c>
      <c r="I42" s="9">
        <v>78.6</v>
      </c>
      <c r="J42" s="16" t="s">
        <v>0</v>
      </c>
      <c r="K42" s="60">
        <v>46800</v>
      </c>
      <c r="L42" s="61">
        <v>33000</v>
      </c>
      <c r="M42" s="61">
        <v>23000</v>
      </c>
      <c r="N42" s="67">
        <v>23000</v>
      </c>
      <c r="O42" s="82">
        <v>18000</v>
      </c>
      <c r="P42" s="144">
        <f t="shared" si="0"/>
        <v>0.38461538461538464</v>
      </c>
      <c r="Q42" s="88" t="s">
        <v>157</v>
      </c>
      <c r="R42" s="86">
        <v>0</v>
      </c>
    </row>
    <row r="43" spans="1:18" ht="57" customHeight="1">
      <c r="A43" s="133" t="s">
        <v>112</v>
      </c>
      <c r="B43" s="46" t="s">
        <v>113</v>
      </c>
      <c r="C43" s="138" t="s">
        <v>9</v>
      </c>
      <c r="D43" s="37" t="s">
        <v>114</v>
      </c>
      <c r="E43" s="73">
        <v>40544</v>
      </c>
      <c r="F43" s="74">
        <v>40908</v>
      </c>
      <c r="G43" s="16" t="s">
        <v>0</v>
      </c>
      <c r="H43" s="10" t="s">
        <v>0</v>
      </c>
      <c r="I43" s="17">
        <v>65</v>
      </c>
      <c r="J43" s="16" t="s">
        <v>0</v>
      </c>
      <c r="K43" s="58">
        <v>135000</v>
      </c>
      <c r="L43" s="59">
        <v>100000</v>
      </c>
      <c r="M43" s="59">
        <v>100000</v>
      </c>
      <c r="N43" s="67">
        <v>55000</v>
      </c>
      <c r="O43" s="82">
        <v>36000</v>
      </c>
      <c r="P43" s="144">
        <f t="shared" si="0"/>
        <v>0.26666666666666666</v>
      </c>
      <c r="Q43" s="88" t="s">
        <v>157</v>
      </c>
      <c r="R43" s="86">
        <v>0</v>
      </c>
    </row>
    <row r="44" spans="1:18" ht="57" customHeight="1">
      <c r="A44" s="133" t="s">
        <v>115</v>
      </c>
      <c r="B44" s="46" t="s">
        <v>17</v>
      </c>
      <c r="C44" s="138" t="s">
        <v>9</v>
      </c>
      <c r="D44" s="37" t="s">
        <v>116</v>
      </c>
      <c r="E44" s="73">
        <v>40544</v>
      </c>
      <c r="F44" s="74">
        <v>40908</v>
      </c>
      <c r="G44" s="16" t="s">
        <v>0</v>
      </c>
      <c r="H44" s="10" t="s">
        <v>0</v>
      </c>
      <c r="I44" s="17">
        <v>71.2</v>
      </c>
      <c r="J44" s="16" t="s">
        <v>0</v>
      </c>
      <c r="K44" s="58">
        <v>36000</v>
      </c>
      <c r="L44" s="59">
        <v>27000</v>
      </c>
      <c r="M44" s="59">
        <v>23250</v>
      </c>
      <c r="N44" s="67">
        <v>23250</v>
      </c>
      <c r="O44" s="82">
        <v>17000</v>
      </c>
      <c r="P44" s="144">
        <f t="shared" si="0"/>
        <v>0.4722222222222222</v>
      </c>
      <c r="Q44" s="88" t="s">
        <v>158</v>
      </c>
      <c r="R44" s="86">
        <v>17000</v>
      </c>
    </row>
    <row r="45" spans="1:18" ht="57" customHeight="1">
      <c r="A45" s="133" t="s">
        <v>117</v>
      </c>
      <c r="B45" s="46" t="s">
        <v>23</v>
      </c>
      <c r="C45" s="138" t="s">
        <v>9</v>
      </c>
      <c r="D45" s="34" t="s">
        <v>118</v>
      </c>
      <c r="E45" s="73">
        <v>40544</v>
      </c>
      <c r="F45" s="74">
        <v>40908</v>
      </c>
      <c r="G45" s="10" t="s">
        <v>0</v>
      </c>
      <c r="H45" s="10" t="s">
        <v>0</v>
      </c>
      <c r="I45" s="9">
        <v>66.2</v>
      </c>
      <c r="J45" s="16" t="s">
        <v>0</v>
      </c>
      <c r="K45" s="58">
        <v>133000</v>
      </c>
      <c r="L45" s="59">
        <v>99750</v>
      </c>
      <c r="M45" s="59">
        <v>97500</v>
      </c>
      <c r="N45" s="67">
        <v>97500</v>
      </c>
      <c r="O45" s="82">
        <v>65000</v>
      </c>
      <c r="P45" s="144">
        <f t="shared" si="0"/>
        <v>0.48872180451127817</v>
      </c>
      <c r="Q45" s="88" t="s">
        <v>158</v>
      </c>
      <c r="R45" s="86">
        <v>65000</v>
      </c>
    </row>
    <row r="46" spans="1:18" ht="57" customHeight="1">
      <c r="A46" s="133" t="s">
        <v>119</v>
      </c>
      <c r="B46" s="46" t="s">
        <v>21</v>
      </c>
      <c r="C46" s="140" t="s">
        <v>9</v>
      </c>
      <c r="D46" s="47" t="s">
        <v>120</v>
      </c>
      <c r="E46" s="73">
        <v>40544</v>
      </c>
      <c r="F46" s="74">
        <v>40908</v>
      </c>
      <c r="G46" s="16" t="s">
        <v>0</v>
      </c>
      <c r="H46" s="10" t="s">
        <v>0</v>
      </c>
      <c r="I46" s="17">
        <v>65</v>
      </c>
      <c r="J46" s="16" t="s">
        <v>0</v>
      </c>
      <c r="K46" s="62">
        <v>199200</v>
      </c>
      <c r="L46" s="63">
        <v>143625</v>
      </c>
      <c r="M46" s="63">
        <v>143625</v>
      </c>
      <c r="N46" s="68">
        <v>97500</v>
      </c>
      <c r="O46" s="83">
        <v>64000</v>
      </c>
      <c r="P46" s="144">
        <f t="shared" si="0"/>
        <v>0.321285140562249</v>
      </c>
      <c r="Q46" s="88" t="s">
        <v>157</v>
      </c>
      <c r="R46" s="87">
        <v>0</v>
      </c>
    </row>
    <row r="47" spans="1:18" ht="57" customHeight="1">
      <c r="A47" s="133" t="s">
        <v>121</v>
      </c>
      <c r="B47" s="45" t="s">
        <v>28</v>
      </c>
      <c r="C47" s="141" t="s">
        <v>30</v>
      </c>
      <c r="D47" s="48" t="s">
        <v>122</v>
      </c>
      <c r="E47" s="73">
        <v>40575</v>
      </c>
      <c r="F47" s="74">
        <v>40908</v>
      </c>
      <c r="G47" s="16" t="s">
        <v>0</v>
      </c>
      <c r="H47" s="10" t="s">
        <v>0</v>
      </c>
      <c r="I47" s="17">
        <v>67</v>
      </c>
      <c r="J47" s="16" t="s">
        <v>0</v>
      </c>
      <c r="K47" s="64">
        <v>100000</v>
      </c>
      <c r="L47" s="65">
        <v>75000</v>
      </c>
      <c r="M47" s="65">
        <v>75000</v>
      </c>
      <c r="N47" s="68">
        <v>34500</v>
      </c>
      <c r="O47" s="83">
        <v>23000</v>
      </c>
      <c r="P47" s="144">
        <f t="shared" si="0"/>
        <v>0.23</v>
      </c>
      <c r="Q47" s="88" t="s">
        <v>157</v>
      </c>
      <c r="R47" s="87">
        <v>0</v>
      </c>
    </row>
    <row r="48" spans="1:18" ht="57" customHeight="1">
      <c r="A48" s="133" t="s">
        <v>123</v>
      </c>
      <c r="B48" s="46" t="s">
        <v>124</v>
      </c>
      <c r="C48" s="140" t="s">
        <v>9</v>
      </c>
      <c r="D48" s="47" t="s">
        <v>33</v>
      </c>
      <c r="E48" s="73">
        <v>40544</v>
      </c>
      <c r="F48" s="74">
        <v>40908</v>
      </c>
      <c r="G48" s="10" t="s">
        <v>0</v>
      </c>
      <c r="H48" s="16" t="s">
        <v>13</v>
      </c>
      <c r="I48" s="9">
        <v>55.6</v>
      </c>
      <c r="J48" s="94" t="s">
        <v>171</v>
      </c>
      <c r="K48" s="62">
        <v>100000</v>
      </c>
      <c r="L48" s="63">
        <v>75000</v>
      </c>
      <c r="M48" s="63">
        <v>75000</v>
      </c>
      <c r="N48" s="68">
        <v>75000</v>
      </c>
      <c r="O48" s="83">
        <v>0</v>
      </c>
      <c r="P48" s="144">
        <f t="shared" si="0"/>
        <v>0</v>
      </c>
      <c r="Q48" s="88" t="s">
        <v>157</v>
      </c>
      <c r="R48" s="87">
        <v>0</v>
      </c>
    </row>
    <row r="49" spans="1:18" ht="57" customHeight="1">
      <c r="A49" s="133" t="s">
        <v>125</v>
      </c>
      <c r="B49" s="45" t="s">
        <v>124</v>
      </c>
      <c r="C49" s="141" t="s">
        <v>9</v>
      </c>
      <c r="D49" s="48" t="s">
        <v>126</v>
      </c>
      <c r="E49" s="73">
        <v>40575</v>
      </c>
      <c r="F49" s="74">
        <v>40908</v>
      </c>
      <c r="G49" s="10" t="s">
        <v>0</v>
      </c>
      <c r="H49" s="16" t="s">
        <v>13</v>
      </c>
      <c r="I49" s="9">
        <v>54.8</v>
      </c>
      <c r="J49" s="91" t="s">
        <v>163</v>
      </c>
      <c r="K49" s="64">
        <v>80000</v>
      </c>
      <c r="L49" s="65">
        <v>50000</v>
      </c>
      <c r="M49" s="65">
        <v>50000</v>
      </c>
      <c r="N49" s="68">
        <v>50000</v>
      </c>
      <c r="O49" s="83">
        <v>0</v>
      </c>
      <c r="P49" s="144">
        <f t="shared" si="0"/>
        <v>0</v>
      </c>
      <c r="Q49" s="88" t="s">
        <v>157</v>
      </c>
      <c r="R49" s="87">
        <v>0</v>
      </c>
    </row>
    <row r="50" spans="1:18" ht="57" customHeight="1">
      <c r="A50" s="133" t="s">
        <v>127</v>
      </c>
      <c r="B50" s="49" t="s">
        <v>128</v>
      </c>
      <c r="C50" s="142" t="s">
        <v>9</v>
      </c>
      <c r="D50" s="50" t="s">
        <v>129</v>
      </c>
      <c r="E50" s="77">
        <v>40544</v>
      </c>
      <c r="F50" s="78">
        <v>40908</v>
      </c>
      <c r="G50" s="20" t="s">
        <v>13</v>
      </c>
      <c r="H50" s="20" t="s">
        <v>0</v>
      </c>
      <c r="I50" s="21">
        <v>0</v>
      </c>
      <c r="J50" s="92" t="s">
        <v>166</v>
      </c>
      <c r="K50" s="69">
        <v>6400</v>
      </c>
      <c r="L50" s="70">
        <v>4800</v>
      </c>
      <c r="M50" s="70">
        <v>4800</v>
      </c>
      <c r="N50" s="70">
        <v>4800</v>
      </c>
      <c r="O50" s="70">
        <v>0</v>
      </c>
      <c r="P50" s="146">
        <f t="shared" si="0"/>
        <v>0</v>
      </c>
      <c r="Q50" s="80" t="s">
        <v>157</v>
      </c>
      <c r="R50" s="70">
        <v>0</v>
      </c>
    </row>
    <row r="51" spans="1:18" ht="57" customHeight="1">
      <c r="A51" s="133" t="s">
        <v>130</v>
      </c>
      <c r="B51" s="46" t="s">
        <v>29</v>
      </c>
      <c r="C51" s="140" t="s">
        <v>9</v>
      </c>
      <c r="D51" s="47" t="s">
        <v>131</v>
      </c>
      <c r="E51" s="73">
        <v>40544</v>
      </c>
      <c r="F51" s="74">
        <v>40908</v>
      </c>
      <c r="G51" s="10" t="s">
        <v>0</v>
      </c>
      <c r="H51" s="10" t="s">
        <v>0</v>
      </c>
      <c r="I51" s="9">
        <v>82.8</v>
      </c>
      <c r="J51" s="16" t="s">
        <v>0</v>
      </c>
      <c r="K51" s="62">
        <v>917500</v>
      </c>
      <c r="L51" s="63">
        <v>200000</v>
      </c>
      <c r="M51" s="63">
        <v>200000</v>
      </c>
      <c r="N51" s="68">
        <v>200000</v>
      </c>
      <c r="O51" s="83">
        <v>167000</v>
      </c>
      <c r="P51" s="144">
        <f t="shared" si="0"/>
        <v>0.18201634877384196</v>
      </c>
      <c r="Q51" s="88" t="s">
        <v>158</v>
      </c>
      <c r="R51" s="87">
        <v>167000</v>
      </c>
    </row>
    <row r="52" spans="1:18" ht="57" customHeight="1">
      <c r="A52" s="133" t="s">
        <v>132</v>
      </c>
      <c r="B52" s="33" t="s">
        <v>133</v>
      </c>
      <c r="C52" s="138" t="s">
        <v>9</v>
      </c>
      <c r="D52" s="37" t="s">
        <v>134</v>
      </c>
      <c r="E52" s="73">
        <v>40544</v>
      </c>
      <c r="F52" s="74">
        <v>40908</v>
      </c>
      <c r="G52" s="16" t="s">
        <v>0</v>
      </c>
      <c r="H52" s="10" t="s">
        <v>0</v>
      </c>
      <c r="I52" s="17">
        <v>68.8</v>
      </c>
      <c r="J52" s="16" t="s">
        <v>0</v>
      </c>
      <c r="K52" s="58">
        <v>368850</v>
      </c>
      <c r="L52" s="59">
        <v>200000</v>
      </c>
      <c r="M52" s="59">
        <v>200000</v>
      </c>
      <c r="N52" s="67">
        <v>172000</v>
      </c>
      <c r="O52" s="82">
        <v>120000</v>
      </c>
      <c r="P52" s="144">
        <f t="shared" si="0"/>
        <v>0.32533550223668156</v>
      </c>
      <c r="Q52" s="88" t="s">
        <v>157</v>
      </c>
      <c r="R52" s="86">
        <v>0</v>
      </c>
    </row>
    <row r="53" spans="1:18" ht="57" customHeight="1">
      <c r="A53" s="133" t="s">
        <v>135</v>
      </c>
      <c r="B53" s="33" t="s">
        <v>136</v>
      </c>
      <c r="C53" s="138" t="s">
        <v>9</v>
      </c>
      <c r="D53" s="37" t="s">
        <v>137</v>
      </c>
      <c r="E53" s="73">
        <v>40544</v>
      </c>
      <c r="F53" s="74">
        <v>40908</v>
      </c>
      <c r="G53" s="16" t="s">
        <v>0</v>
      </c>
      <c r="H53" s="10" t="s">
        <v>0</v>
      </c>
      <c r="I53" s="17">
        <v>80.4</v>
      </c>
      <c r="J53" s="16" t="s">
        <v>0</v>
      </c>
      <c r="K53" s="58">
        <v>99300</v>
      </c>
      <c r="L53" s="59">
        <v>69000</v>
      </c>
      <c r="M53" s="59">
        <v>69000</v>
      </c>
      <c r="N53" s="67">
        <v>69000</v>
      </c>
      <c r="O53" s="82">
        <v>56000</v>
      </c>
      <c r="P53" s="144">
        <f t="shared" si="0"/>
        <v>0.5639476334340383</v>
      </c>
      <c r="Q53" s="88" t="s">
        <v>157</v>
      </c>
      <c r="R53" s="86">
        <v>0</v>
      </c>
    </row>
    <row r="54" spans="1:18" ht="57" customHeight="1">
      <c r="A54" s="133" t="s">
        <v>138</v>
      </c>
      <c r="B54" s="31" t="s">
        <v>136</v>
      </c>
      <c r="C54" s="40" t="s">
        <v>9</v>
      </c>
      <c r="D54" s="51" t="s">
        <v>139</v>
      </c>
      <c r="E54" s="73">
        <v>40695</v>
      </c>
      <c r="F54" s="74">
        <v>40696</v>
      </c>
      <c r="G54" s="10" t="s">
        <v>0</v>
      </c>
      <c r="H54" s="10" t="s">
        <v>0</v>
      </c>
      <c r="I54" s="9">
        <v>69.6</v>
      </c>
      <c r="J54" s="16" t="s">
        <v>0</v>
      </c>
      <c r="K54" s="60">
        <v>188000</v>
      </c>
      <c r="L54" s="61">
        <v>100000</v>
      </c>
      <c r="M54" s="61">
        <v>100000</v>
      </c>
      <c r="N54" s="67">
        <v>70000</v>
      </c>
      <c r="O54" s="82">
        <v>48000</v>
      </c>
      <c r="P54" s="144">
        <f t="shared" si="0"/>
        <v>0.2553191489361702</v>
      </c>
      <c r="Q54" s="88" t="s">
        <v>157</v>
      </c>
      <c r="R54" s="86">
        <v>0</v>
      </c>
    </row>
    <row r="55" spans="1:18" ht="57" customHeight="1">
      <c r="A55" s="133" t="s">
        <v>140</v>
      </c>
      <c r="B55" s="45" t="s">
        <v>141</v>
      </c>
      <c r="C55" s="141" t="s">
        <v>24</v>
      </c>
      <c r="D55" s="52" t="s">
        <v>142</v>
      </c>
      <c r="E55" s="75">
        <v>40608</v>
      </c>
      <c r="F55" s="76">
        <v>40608</v>
      </c>
      <c r="G55" s="10" t="s">
        <v>0</v>
      </c>
      <c r="H55" s="16" t="s">
        <v>13</v>
      </c>
      <c r="I55" s="9">
        <v>54.6</v>
      </c>
      <c r="J55" s="95" t="s">
        <v>172</v>
      </c>
      <c r="K55" s="64">
        <v>51500</v>
      </c>
      <c r="L55" s="65">
        <v>36500</v>
      </c>
      <c r="M55" s="65">
        <v>18500</v>
      </c>
      <c r="N55" s="68">
        <v>18500</v>
      </c>
      <c r="O55" s="83">
        <v>0</v>
      </c>
      <c r="P55" s="144">
        <f t="shared" si="0"/>
        <v>0</v>
      </c>
      <c r="Q55" s="89" t="s">
        <v>157</v>
      </c>
      <c r="R55" s="87">
        <v>0</v>
      </c>
    </row>
    <row r="56" spans="1:18" ht="57" customHeight="1" thickBot="1">
      <c r="A56" s="134" t="s">
        <v>143</v>
      </c>
      <c r="B56" s="111" t="s">
        <v>144</v>
      </c>
      <c r="C56" s="143" t="s">
        <v>9</v>
      </c>
      <c r="D56" s="112" t="s">
        <v>145</v>
      </c>
      <c r="E56" s="113">
        <v>40544</v>
      </c>
      <c r="F56" s="114">
        <v>40908</v>
      </c>
      <c r="G56" s="115" t="s">
        <v>13</v>
      </c>
      <c r="H56" s="115" t="s">
        <v>0</v>
      </c>
      <c r="I56" s="116">
        <v>0</v>
      </c>
      <c r="J56" s="117" t="s">
        <v>173</v>
      </c>
      <c r="K56" s="118">
        <v>264000</v>
      </c>
      <c r="L56" s="119">
        <v>198000</v>
      </c>
      <c r="M56" s="119">
        <v>198000</v>
      </c>
      <c r="N56" s="119">
        <v>198000</v>
      </c>
      <c r="O56" s="119">
        <v>0</v>
      </c>
      <c r="P56" s="147">
        <f t="shared" si="0"/>
        <v>0</v>
      </c>
      <c r="Q56" s="120" t="s">
        <v>157</v>
      </c>
      <c r="R56" s="119">
        <v>0</v>
      </c>
    </row>
    <row r="57" spans="1:18" ht="57" customHeight="1" thickBot="1" thickTop="1">
      <c r="A57" s="102" t="s">
        <v>14</v>
      </c>
      <c r="B57" s="103"/>
      <c r="C57" s="103"/>
      <c r="D57" s="103"/>
      <c r="E57" s="104" t="s">
        <v>153</v>
      </c>
      <c r="F57" s="105" t="s">
        <v>153</v>
      </c>
      <c r="G57" s="106">
        <v>5</v>
      </c>
      <c r="H57" s="106">
        <v>14</v>
      </c>
      <c r="I57" s="107">
        <f>SUM(I11:I56)</f>
        <v>2541.8</v>
      </c>
      <c r="J57" s="107" t="s">
        <v>153</v>
      </c>
      <c r="K57" s="108">
        <f>SUM(K11:K56)</f>
        <v>7734626</v>
      </c>
      <c r="L57" s="108">
        <f>SUM(L11:L56)</f>
        <v>4329607</v>
      </c>
      <c r="M57" s="108">
        <f>SUM(M11:M56)</f>
        <v>4252607</v>
      </c>
      <c r="N57" s="108">
        <f>SUM(N11:N56)</f>
        <v>3915982</v>
      </c>
      <c r="O57" s="109">
        <f>SUM(O10:O55)</f>
        <v>1800000</v>
      </c>
      <c r="P57" s="145">
        <f t="shared" si="0"/>
        <v>0.23271972038467018</v>
      </c>
      <c r="Q57" s="100" t="s">
        <v>153</v>
      </c>
      <c r="R57" s="110">
        <f>SUM(R11:R56)</f>
        <v>599000</v>
      </c>
    </row>
    <row r="58" spans="1:18" ht="42" customHeight="1">
      <c r="A58" s="96" t="s">
        <v>174</v>
      </c>
      <c r="B58" s="97"/>
      <c r="C58" s="98" t="s">
        <v>175</v>
      </c>
      <c r="D58" s="98"/>
      <c r="E58" s="229"/>
      <c r="F58" s="229"/>
      <c r="G58" s="229"/>
      <c r="H58" s="210"/>
      <c r="I58" s="210"/>
      <c r="J58" s="213">
        <f>SUM(D5-O57)</f>
        <v>0</v>
      </c>
      <c r="K58" s="214"/>
      <c r="L58" s="122"/>
      <c r="M58" s="122"/>
      <c r="N58" s="122"/>
      <c r="O58" s="123"/>
      <c r="P58" s="123"/>
      <c r="Q58" s="101"/>
      <c r="R58" s="123"/>
    </row>
    <row r="59" spans="3:18" ht="30.75" customHeight="1">
      <c r="C59" s="230" t="s">
        <v>176</v>
      </c>
      <c r="D59" s="210"/>
      <c r="E59" s="210"/>
      <c r="F59" s="210"/>
      <c r="G59" s="210"/>
      <c r="H59" s="210"/>
      <c r="I59" s="210"/>
      <c r="J59" s="211">
        <f>SUM(M5-R57)</f>
        <v>751000</v>
      </c>
      <c r="K59" s="212"/>
      <c r="L59" s="122"/>
      <c r="M59" s="122"/>
      <c r="N59" s="122"/>
      <c r="O59" s="123"/>
      <c r="P59" s="123"/>
      <c r="Q59" s="101"/>
      <c r="R59" s="123"/>
    </row>
    <row r="60" spans="1:18" ht="30.75" customHeight="1">
      <c r="A60" s="128"/>
      <c r="B60" s="129" t="s">
        <v>180</v>
      </c>
      <c r="C60" s="130"/>
      <c r="D60" s="131"/>
      <c r="E60" s="99"/>
      <c r="F60" s="99"/>
      <c r="G60" s="99"/>
      <c r="H60" s="99"/>
      <c r="I60" s="99"/>
      <c r="J60" s="125"/>
      <c r="K60" s="126"/>
      <c r="L60" s="122"/>
      <c r="M60" s="122"/>
      <c r="N60" s="122"/>
      <c r="O60" s="123"/>
      <c r="P60" s="123"/>
      <c r="Q60" s="101"/>
      <c r="R60" s="123"/>
    </row>
    <row r="61" spans="1:18" ht="30.75" customHeight="1">
      <c r="A61" s="127"/>
      <c r="B61" s="129" t="s">
        <v>179</v>
      </c>
      <c r="C61" s="130"/>
      <c r="D61" s="131"/>
      <c r="E61" s="99"/>
      <c r="F61" s="99"/>
      <c r="G61" s="99"/>
      <c r="H61" s="99"/>
      <c r="I61" s="99"/>
      <c r="J61" s="125"/>
      <c r="K61" s="126"/>
      <c r="L61" s="122"/>
      <c r="M61" s="122"/>
      <c r="N61" s="122"/>
      <c r="O61" s="123"/>
      <c r="P61" s="123"/>
      <c r="Q61" s="101"/>
      <c r="R61" s="123"/>
    </row>
    <row r="62" spans="1:18" ht="53.25" customHeight="1">
      <c r="A62" s="215"/>
      <c r="B62" s="210"/>
      <c r="C62" s="210"/>
      <c r="D62" s="210"/>
      <c r="E62" s="210"/>
      <c r="F62" s="210"/>
      <c r="G62" s="210"/>
      <c r="H62" s="210"/>
      <c r="I62" s="210"/>
      <c r="J62" s="121"/>
      <c r="K62" s="122"/>
      <c r="L62" s="122"/>
      <c r="M62" s="122"/>
      <c r="N62" s="122"/>
      <c r="O62" s="123"/>
      <c r="P62" s="123"/>
      <c r="Q62" s="101"/>
      <c r="R62" s="123"/>
    </row>
    <row r="63" spans="3:18" ht="33.75">
      <c r="C63" s="98"/>
      <c r="D63" s="98"/>
      <c r="E63" s="226"/>
      <c r="F63" s="227"/>
      <c r="G63" s="227"/>
      <c r="H63" s="228"/>
      <c r="I63" s="228"/>
      <c r="J63" s="12"/>
      <c r="K63" s="11"/>
      <c r="L63" s="12"/>
      <c r="M63" s="12"/>
      <c r="N63" s="12"/>
      <c r="O63" s="13"/>
      <c r="P63" s="13"/>
      <c r="Q63" s="13"/>
      <c r="R63" s="13"/>
    </row>
  </sheetData>
  <sheetProtection/>
  <mergeCells count="33">
    <mergeCell ref="A3:R3"/>
    <mergeCell ref="A4:T4"/>
    <mergeCell ref="A7:A10"/>
    <mergeCell ref="B7:B10"/>
    <mergeCell ref="C7:C10"/>
    <mergeCell ref="A1:Y1"/>
    <mergeCell ref="I7:I10"/>
    <mergeCell ref="K7:K10"/>
    <mergeCell ref="L7:L10"/>
    <mergeCell ref="M7:M10"/>
    <mergeCell ref="N7:N10"/>
    <mergeCell ref="E10:F10"/>
    <mergeCell ref="Q7:R7"/>
    <mergeCell ref="Q8:Q9"/>
    <mergeCell ref="R8:R9"/>
    <mergeCell ref="J7:J10"/>
    <mergeCell ref="E63:I63"/>
    <mergeCell ref="E58:I58"/>
    <mergeCell ref="C59:I59"/>
    <mergeCell ref="D7:D10"/>
    <mergeCell ref="G7:G10"/>
    <mergeCell ref="H7:H10"/>
    <mergeCell ref="E7:F7"/>
    <mergeCell ref="T5:W5"/>
    <mergeCell ref="O5:S5"/>
    <mergeCell ref="M5:N5"/>
    <mergeCell ref="J59:K59"/>
    <mergeCell ref="J58:K58"/>
    <mergeCell ref="A62:I62"/>
    <mergeCell ref="P7:P10"/>
    <mergeCell ref="O7:O10"/>
    <mergeCell ref="E8:E9"/>
    <mergeCell ref="F8:F9"/>
  </mergeCells>
  <dataValidations count="1">
    <dataValidation operator="lessThanOrEqual" allowBlank="1" showInputMessage="1" showErrorMessage="1" sqref="R11:R12 L11:O12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2 - Podpora živé kultury&amp;R&amp;"Arial CE,Tučné"&amp;14TABULKA č.1</oddHeader>
    <oddFooter>&amp;LZpracovala: Bc.Jana Bauerová
administrátor grant. programu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29"/>
  <sheetViews>
    <sheetView view="pageBreakPreview" zoomScale="51" zoomScaleNormal="71" zoomScaleSheetLayoutView="51" zoomScalePageLayoutView="0" workbookViewId="0" topLeftCell="A2">
      <selection activeCell="J15" sqref="J15"/>
    </sheetView>
  </sheetViews>
  <sheetFormatPr defaultColWidth="9.00390625" defaultRowHeight="12.75"/>
  <cols>
    <col min="1" max="1" width="10.875" style="3" customWidth="1"/>
    <col min="2" max="2" width="29.375" style="2" customWidth="1"/>
    <col min="3" max="3" width="10.00390625" style="2" customWidth="1"/>
    <col min="4" max="4" width="40.625" style="2" customWidth="1"/>
    <col min="5" max="6" width="8.125" style="2" customWidth="1"/>
    <col min="7" max="7" width="8.625" style="7" customWidth="1"/>
    <col min="8" max="8" width="7.75390625" style="7" customWidth="1"/>
    <col min="9" max="9" width="9.00390625" style="6" customWidth="1"/>
    <col min="10" max="10" width="19.75390625" style="6" customWidth="1"/>
    <col min="11" max="11" width="19.00390625" style="7" customWidth="1"/>
    <col min="12" max="13" width="18.375" style="6" customWidth="1"/>
    <col min="14" max="14" width="17.625" style="6" customWidth="1"/>
    <col min="15" max="15" width="20.75390625" style="1" customWidth="1"/>
    <col min="16" max="16" width="9.125" style="1" customWidth="1"/>
    <col min="17" max="17" width="10.25390625" style="1" customWidth="1"/>
    <col min="18" max="18" width="18.875" style="1" customWidth="1"/>
    <col min="19" max="16384" width="9.125" style="1" customWidth="1"/>
  </cols>
  <sheetData>
    <row r="1" spans="1:25" s="5" customFormat="1" ht="49.5" customHeight="1">
      <c r="A1" s="259" t="s">
        <v>38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60"/>
      <c r="V1" s="260"/>
      <c r="W1" s="260"/>
      <c r="X1" s="260"/>
      <c r="Y1" s="260"/>
    </row>
    <row r="2" spans="1:25" s="5" customFormat="1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  <c r="Y2" s="26"/>
    </row>
    <row r="3" spans="1:25" s="5" customFormat="1" ht="11.2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7"/>
      <c r="T3" s="25"/>
      <c r="U3" s="26"/>
      <c r="V3" s="26"/>
      <c r="W3" s="26"/>
      <c r="X3" s="26"/>
      <c r="Y3" s="26"/>
    </row>
    <row r="4" spans="1:25" s="5" customFormat="1" ht="45" customHeight="1">
      <c r="A4" s="267" t="s">
        <v>181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8"/>
      <c r="S4" s="268"/>
      <c r="T4" s="268"/>
      <c r="U4" s="28"/>
      <c r="V4" s="28"/>
      <c r="W4" s="28"/>
      <c r="X4" s="15"/>
      <c r="Y4" s="15"/>
    </row>
    <row r="5" spans="1:25" s="4" customFormat="1" ht="39.75" customHeight="1">
      <c r="A5" s="135" t="s">
        <v>40</v>
      </c>
      <c r="B5" s="135"/>
      <c r="C5" s="53"/>
      <c r="D5" s="137">
        <v>3300000</v>
      </c>
      <c r="E5" s="54"/>
      <c r="F5" s="54"/>
      <c r="G5" s="29"/>
      <c r="H5" s="124" t="s">
        <v>177</v>
      </c>
      <c r="I5" s="124"/>
      <c r="J5" s="124"/>
      <c r="K5" s="124"/>
      <c r="L5" s="124"/>
      <c r="M5" s="209" t="s">
        <v>182</v>
      </c>
      <c r="N5" s="210"/>
      <c r="O5" s="210"/>
      <c r="P5" s="210"/>
      <c r="Q5" s="210"/>
      <c r="R5" s="210"/>
      <c r="S5" s="210"/>
      <c r="T5" s="208"/>
      <c r="U5" s="208"/>
      <c r="V5" s="208"/>
      <c r="W5" s="208"/>
      <c r="X5" s="26"/>
      <c r="Y5" s="26"/>
    </row>
    <row r="6" spans="1:25" s="4" customFormat="1" ht="39.75" customHeight="1" thickBot="1">
      <c r="A6" s="135" t="s">
        <v>41</v>
      </c>
      <c r="B6" s="135"/>
      <c r="C6" s="53"/>
      <c r="D6" s="137">
        <v>100000</v>
      </c>
      <c r="E6" s="55"/>
      <c r="F6" s="55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  <c r="T6" s="30"/>
      <c r="U6" s="26"/>
      <c r="V6" s="26"/>
      <c r="W6" s="26"/>
      <c r="X6" s="26"/>
      <c r="Y6" s="26"/>
    </row>
    <row r="7" spans="1:25" s="4" customFormat="1" ht="39.75" customHeight="1" thickBot="1">
      <c r="A7" s="269" t="s">
        <v>4</v>
      </c>
      <c r="B7" s="253" t="s">
        <v>2</v>
      </c>
      <c r="C7" s="256" t="s">
        <v>3</v>
      </c>
      <c r="D7" s="231" t="s">
        <v>1</v>
      </c>
      <c r="E7" s="237" t="s">
        <v>149</v>
      </c>
      <c r="F7" s="238"/>
      <c r="G7" s="234" t="s">
        <v>5</v>
      </c>
      <c r="H7" s="234" t="s">
        <v>7</v>
      </c>
      <c r="I7" s="234" t="s">
        <v>6</v>
      </c>
      <c r="J7" s="234" t="s">
        <v>162</v>
      </c>
      <c r="K7" s="261" t="s">
        <v>146</v>
      </c>
      <c r="L7" s="261" t="s">
        <v>34</v>
      </c>
      <c r="M7" s="264" t="s">
        <v>147</v>
      </c>
      <c r="N7" s="239" t="s">
        <v>148</v>
      </c>
      <c r="O7" s="219" t="s">
        <v>161</v>
      </c>
      <c r="P7" s="216" t="s">
        <v>197</v>
      </c>
      <c r="Q7" s="244" t="s">
        <v>154</v>
      </c>
      <c r="R7" s="245"/>
      <c r="S7" s="30"/>
      <c r="T7" s="30"/>
      <c r="U7" s="26"/>
      <c r="V7" s="26"/>
      <c r="W7" s="26"/>
      <c r="X7" s="26"/>
      <c r="Y7" s="26"/>
    </row>
    <row r="8" spans="1:25" s="4" customFormat="1" ht="39.75" customHeight="1">
      <c r="A8" s="270"/>
      <c r="B8" s="254"/>
      <c r="C8" s="257"/>
      <c r="D8" s="232"/>
      <c r="E8" s="222" t="s">
        <v>150</v>
      </c>
      <c r="F8" s="224" t="s">
        <v>151</v>
      </c>
      <c r="G8" s="235"/>
      <c r="H8" s="235"/>
      <c r="I8" s="235"/>
      <c r="J8" s="235"/>
      <c r="K8" s="262"/>
      <c r="L8" s="262"/>
      <c r="M8" s="265"/>
      <c r="N8" s="240"/>
      <c r="O8" s="220"/>
      <c r="P8" s="217"/>
      <c r="Q8" s="224" t="s">
        <v>155</v>
      </c>
      <c r="R8" s="246" t="s">
        <v>159</v>
      </c>
      <c r="S8" s="30"/>
      <c r="T8" s="30"/>
      <c r="U8" s="26"/>
      <c r="V8" s="26"/>
      <c r="W8" s="26"/>
      <c r="X8" s="26"/>
      <c r="Y8" s="26"/>
    </row>
    <row r="9" spans="1:25" s="4" customFormat="1" ht="47.25" customHeight="1">
      <c r="A9" s="270"/>
      <c r="B9" s="254"/>
      <c r="C9" s="257"/>
      <c r="D9" s="232"/>
      <c r="E9" s="223"/>
      <c r="F9" s="225"/>
      <c r="G9" s="235"/>
      <c r="H9" s="235"/>
      <c r="I9" s="235"/>
      <c r="J9" s="235"/>
      <c r="K9" s="262"/>
      <c r="L9" s="262"/>
      <c r="M9" s="265"/>
      <c r="N9" s="240"/>
      <c r="O9" s="220"/>
      <c r="P9" s="217"/>
      <c r="Q9" s="225"/>
      <c r="R9" s="247"/>
      <c r="S9" s="30"/>
      <c r="T9" s="30"/>
      <c r="U9" s="26"/>
      <c r="V9" s="26"/>
      <c r="W9" s="26"/>
      <c r="X9" s="26"/>
      <c r="Y9" s="26"/>
    </row>
    <row r="10" spans="1:25" s="4" customFormat="1" ht="30.75" customHeight="1" thickBot="1">
      <c r="A10" s="271"/>
      <c r="B10" s="255"/>
      <c r="C10" s="258"/>
      <c r="D10" s="233"/>
      <c r="E10" s="242" t="s">
        <v>152</v>
      </c>
      <c r="F10" s="243"/>
      <c r="G10" s="236"/>
      <c r="H10" s="236"/>
      <c r="I10" s="236"/>
      <c r="J10" s="236"/>
      <c r="K10" s="263"/>
      <c r="L10" s="263"/>
      <c r="M10" s="266"/>
      <c r="N10" s="241"/>
      <c r="O10" s="221"/>
      <c r="P10" s="218"/>
      <c r="Q10" s="79" t="s">
        <v>156</v>
      </c>
      <c r="R10" s="84" t="s">
        <v>160</v>
      </c>
      <c r="S10" s="30"/>
      <c r="T10" s="30"/>
      <c r="U10" s="26"/>
      <c r="V10" s="26"/>
      <c r="W10" s="26"/>
      <c r="X10" s="26"/>
      <c r="Y10" s="26"/>
    </row>
    <row r="11" spans="1:18" s="8" customFormat="1" ht="57" customHeight="1" thickTop="1">
      <c r="A11" s="154" t="s">
        <v>192</v>
      </c>
      <c r="B11" s="14" t="s">
        <v>203</v>
      </c>
      <c r="C11" s="19" t="s">
        <v>9</v>
      </c>
      <c r="D11" s="18" t="s">
        <v>213</v>
      </c>
      <c r="E11" s="155">
        <v>40688</v>
      </c>
      <c r="F11" s="156">
        <v>40690</v>
      </c>
      <c r="G11" s="10" t="s">
        <v>0</v>
      </c>
      <c r="H11" s="10" t="s">
        <v>0</v>
      </c>
      <c r="I11" s="9">
        <v>75</v>
      </c>
      <c r="J11" s="16" t="s">
        <v>0</v>
      </c>
      <c r="K11" s="148">
        <v>566000</v>
      </c>
      <c r="L11" s="149">
        <v>400000</v>
      </c>
      <c r="M11" s="149">
        <v>400000</v>
      </c>
      <c r="N11" s="66">
        <v>350000</v>
      </c>
      <c r="O11" s="81">
        <v>350000</v>
      </c>
      <c r="P11" s="144">
        <f aca="true" t="shared" si="0" ref="P11:P25">O11/K11</f>
        <v>0.6183745583038869</v>
      </c>
      <c r="Q11" s="167" t="s">
        <v>158</v>
      </c>
      <c r="R11" s="85">
        <v>262500</v>
      </c>
    </row>
    <row r="12" spans="1:18" s="8" customFormat="1" ht="57" customHeight="1">
      <c r="A12" s="154" t="s">
        <v>185</v>
      </c>
      <c r="B12" s="14" t="s">
        <v>200</v>
      </c>
      <c r="C12" s="19" t="s">
        <v>9</v>
      </c>
      <c r="D12" s="18" t="s">
        <v>206</v>
      </c>
      <c r="E12" s="155">
        <v>40777</v>
      </c>
      <c r="F12" s="156">
        <v>40781</v>
      </c>
      <c r="G12" s="16" t="s">
        <v>0</v>
      </c>
      <c r="H12" s="10" t="s">
        <v>0</v>
      </c>
      <c r="I12" s="17">
        <v>73</v>
      </c>
      <c r="J12" s="16" t="s">
        <v>0</v>
      </c>
      <c r="K12" s="148">
        <v>902750</v>
      </c>
      <c r="L12" s="149">
        <v>677062</v>
      </c>
      <c r="M12" s="149">
        <v>652062</v>
      </c>
      <c r="N12" s="67">
        <v>385000</v>
      </c>
      <c r="O12" s="82">
        <v>385000</v>
      </c>
      <c r="P12" s="144">
        <f t="shared" si="0"/>
        <v>0.4264746607587926</v>
      </c>
      <c r="Q12" s="167" t="s">
        <v>157</v>
      </c>
      <c r="R12" s="86">
        <v>0</v>
      </c>
    </row>
    <row r="13" spans="1:18" s="8" customFormat="1" ht="57" customHeight="1">
      <c r="A13" s="154" t="s">
        <v>183</v>
      </c>
      <c r="B13" s="14" t="s">
        <v>198</v>
      </c>
      <c r="C13" s="19" t="s">
        <v>9</v>
      </c>
      <c r="D13" s="18" t="s">
        <v>204</v>
      </c>
      <c r="E13" s="155">
        <v>40879</v>
      </c>
      <c r="F13" s="156">
        <v>40901</v>
      </c>
      <c r="G13" s="16" t="s">
        <v>0</v>
      </c>
      <c r="H13" s="10" t="s">
        <v>0</v>
      </c>
      <c r="I13" s="17">
        <v>72.8</v>
      </c>
      <c r="J13" s="16" t="s">
        <v>0</v>
      </c>
      <c r="K13" s="148">
        <v>400000</v>
      </c>
      <c r="L13" s="150">
        <v>300000</v>
      </c>
      <c r="M13" s="150">
        <v>300000</v>
      </c>
      <c r="N13" s="67">
        <v>200000</v>
      </c>
      <c r="O13" s="82">
        <v>200000</v>
      </c>
      <c r="P13" s="144">
        <f t="shared" si="0"/>
        <v>0.5</v>
      </c>
      <c r="Q13" s="167" t="s">
        <v>157</v>
      </c>
      <c r="R13" s="86">
        <v>0</v>
      </c>
    </row>
    <row r="14" spans="1:18" s="8" customFormat="1" ht="57" customHeight="1">
      <c r="A14" s="154" t="s">
        <v>188</v>
      </c>
      <c r="B14" s="14" t="s">
        <v>20</v>
      </c>
      <c r="C14" s="19" t="s">
        <v>9</v>
      </c>
      <c r="D14" s="18" t="s">
        <v>210</v>
      </c>
      <c r="E14" s="155">
        <v>40800</v>
      </c>
      <c r="F14" s="156">
        <v>40802</v>
      </c>
      <c r="G14" s="16" t="s">
        <v>0</v>
      </c>
      <c r="H14" s="10" t="s">
        <v>0</v>
      </c>
      <c r="I14" s="17">
        <v>71.6</v>
      </c>
      <c r="J14" s="16" t="s">
        <v>0</v>
      </c>
      <c r="K14" s="148">
        <v>665500</v>
      </c>
      <c r="L14" s="151">
        <v>499125</v>
      </c>
      <c r="M14" s="151">
        <v>499125</v>
      </c>
      <c r="N14" s="67">
        <v>305375</v>
      </c>
      <c r="O14" s="82">
        <v>305375</v>
      </c>
      <c r="P14" s="144">
        <f t="shared" si="0"/>
        <v>0.45886551465063863</v>
      </c>
      <c r="Q14" s="167" t="s">
        <v>157</v>
      </c>
      <c r="R14" s="86">
        <v>0</v>
      </c>
    </row>
    <row r="15" spans="1:18" s="8" customFormat="1" ht="57" customHeight="1">
      <c r="A15" s="154" t="s">
        <v>186</v>
      </c>
      <c r="B15" s="14" t="s">
        <v>201</v>
      </c>
      <c r="C15" s="19" t="s">
        <v>18</v>
      </c>
      <c r="D15" s="18" t="s">
        <v>207</v>
      </c>
      <c r="E15" s="155">
        <v>40758</v>
      </c>
      <c r="F15" s="156">
        <v>40765</v>
      </c>
      <c r="G15" s="16">
        <v>0</v>
      </c>
      <c r="H15" s="10" t="s">
        <v>0</v>
      </c>
      <c r="I15" s="17">
        <v>70.4</v>
      </c>
      <c r="J15" s="16" t="s">
        <v>0</v>
      </c>
      <c r="K15" s="148">
        <v>7000000</v>
      </c>
      <c r="L15" s="150">
        <v>800000</v>
      </c>
      <c r="M15" s="150">
        <v>800000</v>
      </c>
      <c r="N15" s="67">
        <v>800000</v>
      </c>
      <c r="O15" s="82">
        <v>500000</v>
      </c>
      <c r="P15" s="144">
        <f t="shared" si="0"/>
        <v>0.07142857142857142</v>
      </c>
      <c r="Q15" s="167" t="s">
        <v>158</v>
      </c>
      <c r="R15" s="86">
        <v>375000</v>
      </c>
    </row>
    <row r="16" spans="1:18" s="8" customFormat="1" ht="57" customHeight="1">
      <c r="A16" s="154" t="s">
        <v>190</v>
      </c>
      <c r="B16" s="14" t="s">
        <v>36</v>
      </c>
      <c r="C16" s="19" t="s">
        <v>12</v>
      </c>
      <c r="D16" s="18" t="s">
        <v>37</v>
      </c>
      <c r="E16" s="155">
        <v>40544</v>
      </c>
      <c r="F16" s="156">
        <v>40908</v>
      </c>
      <c r="G16" s="10" t="s">
        <v>0</v>
      </c>
      <c r="H16" s="10" t="s">
        <v>0</v>
      </c>
      <c r="I16" s="9">
        <v>70</v>
      </c>
      <c r="J16" s="16" t="s">
        <v>0</v>
      </c>
      <c r="K16" s="148">
        <v>914000</v>
      </c>
      <c r="L16" s="151">
        <v>420000</v>
      </c>
      <c r="M16" s="151">
        <v>420000</v>
      </c>
      <c r="N16" s="67">
        <v>420000</v>
      </c>
      <c r="O16" s="82">
        <v>420000</v>
      </c>
      <c r="P16" s="144">
        <f t="shared" si="0"/>
        <v>0.45951859956236324</v>
      </c>
      <c r="Q16" s="167" t="s">
        <v>218</v>
      </c>
      <c r="R16" s="86">
        <v>0</v>
      </c>
    </row>
    <row r="17" spans="1:18" s="8" customFormat="1" ht="57" customHeight="1">
      <c r="A17" s="154" t="s">
        <v>187</v>
      </c>
      <c r="B17" s="14" t="s">
        <v>202</v>
      </c>
      <c r="C17" s="19" t="s">
        <v>208</v>
      </c>
      <c r="D17" s="18" t="s">
        <v>209</v>
      </c>
      <c r="E17" s="155">
        <v>40544</v>
      </c>
      <c r="F17" s="156">
        <v>40908</v>
      </c>
      <c r="G17" s="10" t="s">
        <v>0</v>
      </c>
      <c r="H17" s="174" t="s">
        <v>0</v>
      </c>
      <c r="I17" s="9">
        <v>69.6</v>
      </c>
      <c r="J17" s="175" t="s">
        <v>0</v>
      </c>
      <c r="K17" s="148">
        <v>326086</v>
      </c>
      <c r="L17" s="152">
        <v>150000</v>
      </c>
      <c r="M17" s="152">
        <v>126540</v>
      </c>
      <c r="N17" s="67">
        <v>126540</v>
      </c>
      <c r="O17" s="82">
        <v>126540</v>
      </c>
      <c r="P17" s="144">
        <f t="shared" si="0"/>
        <v>0.388057138300939</v>
      </c>
      <c r="Q17" s="167" t="s">
        <v>157</v>
      </c>
      <c r="R17" s="86">
        <v>0</v>
      </c>
    </row>
    <row r="18" spans="1:18" s="8" customFormat="1" ht="57" customHeight="1">
      <c r="A18" s="154" t="s">
        <v>184</v>
      </c>
      <c r="B18" s="14" t="s">
        <v>199</v>
      </c>
      <c r="C18" s="19" t="s">
        <v>18</v>
      </c>
      <c r="D18" s="18" t="s">
        <v>205</v>
      </c>
      <c r="E18" s="155">
        <v>40821</v>
      </c>
      <c r="F18" s="156">
        <v>40823</v>
      </c>
      <c r="G18" s="16" t="s">
        <v>0</v>
      </c>
      <c r="H18" s="10" t="s">
        <v>0</v>
      </c>
      <c r="I18" s="17">
        <v>67.8</v>
      </c>
      <c r="J18" s="16" t="s">
        <v>0</v>
      </c>
      <c r="K18" s="148">
        <v>2740000</v>
      </c>
      <c r="L18" s="149">
        <v>800000</v>
      </c>
      <c r="M18" s="149">
        <v>800000</v>
      </c>
      <c r="N18" s="67">
        <v>400000</v>
      </c>
      <c r="O18" s="82">
        <v>400000</v>
      </c>
      <c r="P18" s="144">
        <f t="shared" si="0"/>
        <v>0.145985401459854</v>
      </c>
      <c r="Q18" s="167" t="s">
        <v>158</v>
      </c>
      <c r="R18" s="86">
        <v>300000</v>
      </c>
    </row>
    <row r="19" spans="1:18" s="8" customFormat="1" ht="57" customHeight="1">
      <c r="A19" s="154" t="s">
        <v>193</v>
      </c>
      <c r="B19" s="14" t="s">
        <v>29</v>
      </c>
      <c r="C19" s="19" t="s">
        <v>9</v>
      </c>
      <c r="D19" s="18" t="s">
        <v>214</v>
      </c>
      <c r="E19" s="155">
        <v>40544</v>
      </c>
      <c r="F19" s="156">
        <v>40908</v>
      </c>
      <c r="G19" s="10" t="s">
        <v>0</v>
      </c>
      <c r="H19" s="174" t="s">
        <v>0</v>
      </c>
      <c r="I19" s="9">
        <v>65.4</v>
      </c>
      <c r="J19" s="175" t="s">
        <v>0</v>
      </c>
      <c r="K19" s="148">
        <v>1075000</v>
      </c>
      <c r="L19" s="151">
        <v>725000</v>
      </c>
      <c r="M19" s="151">
        <v>725000</v>
      </c>
      <c r="N19" s="67">
        <v>725000</v>
      </c>
      <c r="O19" s="82">
        <v>500000</v>
      </c>
      <c r="P19" s="144">
        <f t="shared" si="0"/>
        <v>0.46511627906976744</v>
      </c>
      <c r="Q19" s="167" t="s">
        <v>158</v>
      </c>
      <c r="R19" s="86">
        <v>0</v>
      </c>
    </row>
    <row r="20" spans="1:18" s="8" customFormat="1" ht="57" customHeight="1" thickBot="1">
      <c r="A20" s="186" t="s">
        <v>196</v>
      </c>
      <c r="B20" s="187" t="s">
        <v>11</v>
      </c>
      <c r="C20" s="188" t="s">
        <v>9</v>
      </c>
      <c r="D20" s="189" t="s">
        <v>217</v>
      </c>
      <c r="E20" s="190">
        <v>40849</v>
      </c>
      <c r="F20" s="191">
        <v>40851</v>
      </c>
      <c r="G20" s="192" t="s">
        <v>0</v>
      </c>
      <c r="H20" s="193" t="s">
        <v>0</v>
      </c>
      <c r="I20" s="194">
        <v>65.2</v>
      </c>
      <c r="J20" s="195" t="s">
        <v>220</v>
      </c>
      <c r="K20" s="196">
        <v>488130</v>
      </c>
      <c r="L20" s="197">
        <v>360250</v>
      </c>
      <c r="M20" s="197">
        <v>360250</v>
      </c>
      <c r="N20" s="198">
        <v>360250</v>
      </c>
      <c r="O20" s="199">
        <v>113085</v>
      </c>
      <c r="P20" s="200">
        <f t="shared" si="0"/>
        <v>0.2316698420502735</v>
      </c>
      <c r="Q20" s="201" t="s">
        <v>158</v>
      </c>
      <c r="R20" s="202">
        <v>0</v>
      </c>
    </row>
    <row r="21" spans="1:18" s="8" customFormat="1" ht="57" customHeight="1">
      <c r="A21" s="180" t="s">
        <v>194</v>
      </c>
      <c r="B21" s="153" t="s">
        <v>29</v>
      </c>
      <c r="C21" s="203" t="s">
        <v>9</v>
      </c>
      <c r="D21" s="204" t="s">
        <v>215</v>
      </c>
      <c r="E21" s="155">
        <v>40603</v>
      </c>
      <c r="F21" s="156">
        <v>40877</v>
      </c>
      <c r="G21" s="16" t="s">
        <v>0</v>
      </c>
      <c r="H21" s="10" t="s">
        <v>0</v>
      </c>
      <c r="I21" s="17">
        <v>65</v>
      </c>
      <c r="J21" s="170" t="s">
        <v>219</v>
      </c>
      <c r="K21" s="181">
        <v>603550</v>
      </c>
      <c r="L21" s="182">
        <v>452500</v>
      </c>
      <c r="M21" s="182">
        <v>368000</v>
      </c>
      <c r="N21" s="183">
        <v>368000</v>
      </c>
      <c r="O21" s="184">
        <v>0</v>
      </c>
      <c r="P21" s="144">
        <f t="shared" si="0"/>
        <v>0</v>
      </c>
      <c r="Q21" s="167" t="s">
        <v>158</v>
      </c>
      <c r="R21" s="185">
        <v>0</v>
      </c>
    </row>
    <row r="22" spans="1:18" s="24" customFormat="1" ht="57" customHeight="1">
      <c r="A22" s="154" t="s">
        <v>191</v>
      </c>
      <c r="B22" s="153" t="s">
        <v>8</v>
      </c>
      <c r="C22" s="203" t="s">
        <v>9</v>
      </c>
      <c r="D22" s="204" t="s">
        <v>212</v>
      </c>
      <c r="E22" s="155">
        <v>40544</v>
      </c>
      <c r="F22" s="156">
        <v>40908</v>
      </c>
      <c r="G22" s="22" t="s">
        <v>0</v>
      </c>
      <c r="H22" s="16" t="s">
        <v>13</v>
      </c>
      <c r="I22" s="23">
        <v>59</v>
      </c>
      <c r="J22" s="176" t="s">
        <v>163</v>
      </c>
      <c r="K22" s="148">
        <v>550000</v>
      </c>
      <c r="L22" s="149">
        <v>350000</v>
      </c>
      <c r="M22" s="149">
        <v>350000</v>
      </c>
      <c r="N22" s="67">
        <v>350000</v>
      </c>
      <c r="O22" s="82">
        <v>0</v>
      </c>
      <c r="P22" s="144">
        <f t="shared" si="0"/>
        <v>0</v>
      </c>
      <c r="Q22" s="167" t="s">
        <v>158</v>
      </c>
      <c r="R22" s="86">
        <v>0</v>
      </c>
    </row>
    <row r="23" spans="1:18" s="24" customFormat="1" ht="57" customHeight="1">
      <c r="A23" s="154" t="s">
        <v>189</v>
      </c>
      <c r="B23" s="153" t="s">
        <v>27</v>
      </c>
      <c r="C23" s="203" t="s">
        <v>9</v>
      </c>
      <c r="D23" s="204" t="s">
        <v>211</v>
      </c>
      <c r="E23" s="155">
        <v>40695</v>
      </c>
      <c r="F23" s="156">
        <v>40724</v>
      </c>
      <c r="G23" s="174" t="s">
        <v>0</v>
      </c>
      <c r="H23" s="22" t="s">
        <v>13</v>
      </c>
      <c r="I23" s="177">
        <v>48.8</v>
      </c>
      <c r="J23" s="91" t="s">
        <v>163</v>
      </c>
      <c r="K23" s="148">
        <v>569500</v>
      </c>
      <c r="L23" s="151">
        <v>427000</v>
      </c>
      <c r="M23" s="151">
        <v>423000</v>
      </c>
      <c r="N23" s="67">
        <v>423000</v>
      </c>
      <c r="O23" s="82">
        <v>0</v>
      </c>
      <c r="P23" s="144">
        <f t="shared" si="0"/>
        <v>0</v>
      </c>
      <c r="Q23" s="167" t="s">
        <v>157</v>
      </c>
      <c r="R23" s="86">
        <v>0</v>
      </c>
    </row>
    <row r="24" spans="1:18" s="24" customFormat="1" ht="57" customHeight="1" thickBot="1">
      <c r="A24" s="157" t="s">
        <v>195</v>
      </c>
      <c r="B24" s="158" t="s">
        <v>11</v>
      </c>
      <c r="C24" s="205" t="s">
        <v>9</v>
      </c>
      <c r="D24" s="206" t="s">
        <v>216</v>
      </c>
      <c r="E24" s="159">
        <v>40709</v>
      </c>
      <c r="F24" s="160">
        <v>40816</v>
      </c>
      <c r="G24" s="161" t="s">
        <v>0</v>
      </c>
      <c r="H24" s="161" t="s">
        <v>13</v>
      </c>
      <c r="I24" s="162">
        <v>35.6</v>
      </c>
      <c r="J24" s="178" t="s">
        <v>163</v>
      </c>
      <c r="K24" s="169">
        <v>500000</v>
      </c>
      <c r="L24" s="179">
        <v>375000</v>
      </c>
      <c r="M24" s="179">
        <v>351000</v>
      </c>
      <c r="N24" s="163">
        <v>351000</v>
      </c>
      <c r="O24" s="164">
        <v>0</v>
      </c>
      <c r="P24" s="165">
        <f t="shared" si="0"/>
        <v>0</v>
      </c>
      <c r="Q24" s="168" t="s">
        <v>158</v>
      </c>
      <c r="R24" s="166">
        <v>0</v>
      </c>
    </row>
    <row r="25" spans="1:18" ht="57" customHeight="1" thickBot="1" thickTop="1">
      <c r="A25" s="102" t="s">
        <v>14</v>
      </c>
      <c r="B25" s="103"/>
      <c r="C25" s="103"/>
      <c r="D25" s="103"/>
      <c r="E25" s="104" t="s">
        <v>153</v>
      </c>
      <c r="F25" s="105" t="s">
        <v>153</v>
      </c>
      <c r="G25" s="106">
        <v>0</v>
      </c>
      <c r="H25" s="106">
        <v>3</v>
      </c>
      <c r="I25" s="107">
        <f>SUM(I11:I24)</f>
        <v>909.1999999999999</v>
      </c>
      <c r="J25" s="107" t="s">
        <v>153</v>
      </c>
      <c r="K25" s="171">
        <f>SUM(K11:K24)</f>
        <v>17300516</v>
      </c>
      <c r="L25" s="171">
        <f>SUM(L11:L24)</f>
        <v>6735937</v>
      </c>
      <c r="M25" s="171">
        <f>SUM(M11:M24)</f>
        <v>6574977</v>
      </c>
      <c r="N25" s="171">
        <f>SUM(N11:N24)</f>
        <v>5564165</v>
      </c>
      <c r="O25" s="172">
        <f>SUM(O10:O24)</f>
        <v>3300000</v>
      </c>
      <c r="P25" s="145">
        <f t="shared" si="0"/>
        <v>0.19074575579133016</v>
      </c>
      <c r="Q25" s="100" t="s">
        <v>153</v>
      </c>
      <c r="R25" s="173">
        <f>SUM(R11:R24)</f>
        <v>937500</v>
      </c>
    </row>
    <row r="26" spans="1:18" ht="42" customHeight="1">
      <c r="A26" s="96" t="s">
        <v>174</v>
      </c>
      <c r="B26" s="97"/>
      <c r="C26" s="98" t="s">
        <v>175</v>
      </c>
      <c r="D26" s="98"/>
      <c r="E26" s="229"/>
      <c r="F26" s="229"/>
      <c r="G26" s="229"/>
      <c r="H26" s="210"/>
      <c r="I26" s="210"/>
      <c r="J26" s="213">
        <f>SUM(D5-O25)</f>
        <v>0</v>
      </c>
      <c r="K26" s="214"/>
      <c r="L26" s="122"/>
      <c r="M26" s="122"/>
      <c r="N26" s="122"/>
      <c r="O26" s="123"/>
      <c r="P26" s="123"/>
      <c r="Q26" s="101"/>
      <c r="R26" s="123"/>
    </row>
    <row r="27" spans="3:18" ht="30.75" customHeight="1">
      <c r="C27" s="230" t="s">
        <v>176</v>
      </c>
      <c r="D27" s="210"/>
      <c r="E27" s="210"/>
      <c r="F27" s="210"/>
      <c r="G27" s="210"/>
      <c r="H27" s="210"/>
      <c r="I27" s="210"/>
      <c r="J27" s="211">
        <v>0</v>
      </c>
      <c r="K27" s="212"/>
      <c r="L27" s="122"/>
      <c r="M27" s="122"/>
      <c r="N27" s="122"/>
      <c r="O27" s="123"/>
      <c r="P27" s="123"/>
      <c r="Q27" s="101"/>
      <c r="R27" s="123"/>
    </row>
    <row r="28" spans="1:18" ht="53.25" customHeight="1">
      <c r="A28" s="215"/>
      <c r="B28" s="210"/>
      <c r="C28" s="210"/>
      <c r="D28" s="210"/>
      <c r="E28" s="210"/>
      <c r="F28" s="210"/>
      <c r="G28" s="210"/>
      <c r="H28" s="210"/>
      <c r="I28" s="210"/>
      <c r="J28" s="121"/>
      <c r="K28" s="122"/>
      <c r="L28" s="122"/>
      <c r="M28" s="122"/>
      <c r="N28" s="122"/>
      <c r="O28" s="123"/>
      <c r="P28" s="123"/>
      <c r="Q28" s="101"/>
      <c r="R28" s="123"/>
    </row>
    <row r="29" spans="3:18" ht="33.75">
      <c r="C29" s="98"/>
      <c r="D29" s="98"/>
      <c r="E29" s="226"/>
      <c r="F29" s="227"/>
      <c r="G29" s="227"/>
      <c r="H29" s="228"/>
      <c r="I29" s="228"/>
      <c r="J29" s="12"/>
      <c r="K29" s="11"/>
      <c r="L29" s="12"/>
      <c r="M29" s="12"/>
      <c r="N29" s="12"/>
      <c r="O29" s="13"/>
      <c r="P29" s="13"/>
      <c r="Q29" s="13"/>
      <c r="R29" s="13"/>
    </row>
  </sheetData>
  <sheetProtection/>
  <mergeCells count="32">
    <mergeCell ref="E26:I26"/>
    <mergeCell ref="J26:K26"/>
    <mergeCell ref="C27:I27"/>
    <mergeCell ref="J27:K27"/>
    <mergeCell ref="A28:I28"/>
    <mergeCell ref="E29:I29"/>
    <mergeCell ref="N7:N10"/>
    <mergeCell ref="O7:O10"/>
    <mergeCell ref="P7:P10"/>
    <mergeCell ref="Q7:R7"/>
    <mergeCell ref="E8:E9"/>
    <mergeCell ref="F8:F9"/>
    <mergeCell ref="Q8:Q9"/>
    <mergeCell ref="R8:R9"/>
    <mergeCell ref="E10:F10"/>
    <mergeCell ref="H7:H10"/>
    <mergeCell ref="M7:M10"/>
    <mergeCell ref="A7:A10"/>
    <mergeCell ref="B7:B10"/>
    <mergeCell ref="C7:C10"/>
    <mergeCell ref="D7:D10"/>
    <mergeCell ref="E7:F7"/>
    <mergeCell ref="G7:G10"/>
    <mergeCell ref="A1:Y1"/>
    <mergeCell ref="A3:R3"/>
    <mergeCell ref="A4:T4"/>
    <mergeCell ref="T5:W5"/>
    <mergeCell ref="M5:S5"/>
    <mergeCell ref="I7:I10"/>
    <mergeCell ref="J7:J10"/>
    <mergeCell ref="K7:K10"/>
    <mergeCell ref="L7:L10"/>
  </mergeCells>
  <dataValidations count="1">
    <dataValidation operator="lessThanOrEqual" allowBlank="1" showInputMessage="1" showErrorMessage="1" sqref="R11:R12 L11:O12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3 - ZLATÝ FOND - Písek centrum kultury&amp;R&amp;"Arial CE,Tučné"&amp;14TABULKA č.2</oddHeader>
    <oddFooter>&amp;LZpracovala: Bc.Jana Bauerová
administrátor grant. 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2011-10-24T10:58:57Z</cp:lastPrinted>
  <dcterms:created xsi:type="dcterms:W3CDTF">2006-01-25T13:32:26Z</dcterms:created>
  <dcterms:modified xsi:type="dcterms:W3CDTF">2011-11-01T13:12:25Z</dcterms:modified>
  <cp:category/>
  <cp:version/>
  <cp:contentType/>
  <cp:contentStatus/>
</cp:coreProperties>
</file>