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9015" activeTab="0"/>
  </bookViews>
  <sheets>
    <sheet name="Příspěvky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<sst xmlns="http://schemas.openxmlformats.org/spreadsheetml/2006/main" count="76" uniqueCount="61">
  <si>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Organizace</t>
  </si>
  <si>
    <t>body</t>
  </si>
  <si>
    <t xml:space="preserve"> </t>
  </si>
  <si>
    <t>Poznámka</t>
  </si>
  <si>
    <t>účel investice /akce</t>
  </si>
  <si>
    <t>Město Písek</t>
  </si>
  <si>
    <t>III. c) - akce</t>
  </si>
  <si>
    <t>III. b) - činnost</t>
  </si>
  <si>
    <t xml:space="preserve">III. a) - investice </t>
  </si>
  <si>
    <t>III. a) - investice</t>
  </si>
  <si>
    <t>Radioklub Písek</t>
  </si>
  <si>
    <t>odbor školství a kultury</t>
  </si>
  <si>
    <t>ROZPOČET CELKEM</t>
  </si>
  <si>
    <t>Plavecký klub o.s.</t>
  </si>
  <si>
    <t>Skiklub Písek o.s.</t>
  </si>
  <si>
    <t>Poř. č.</t>
  </si>
  <si>
    <t>---</t>
  </si>
  <si>
    <t>Celkem</t>
  </si>
  <si>
    <t>Zůstane v rozpočtu</t>
  </si>
  <si>
    <t>Celkem rozpočet</t>
  </si>
  <si>
    <t>Fotbalový klub FC Písek, o.s.</t>
  </si>
  <si>
    <t>IHC Písek - občanské sdružení</t>
  </si>
  <si>
    <t>podíl organizace</t>
  </si>
  <si>
    <t>požadovaná částka v Kč</t>
  </si>
  <si>
    <t>hodnota akce v Kč</t>
  </si>
  <si>
    <t>částka v Kč</t>
  </si>
  <si>
    <t>celkem navržená částka v Kč</t>
  </si>
  <si>
    <t>Dne: 30.01.2014</t>
  </si>
  <si>
    <t>ČINNOST</t>
  </si>
  <si>
    <t>INVESTICE - Oprava cvičné zděné tenisové zdi mezi tenisovými dvorci č. 13 a 14</t>
  </si>
  <si>
    <t>AKCE - Krajský přebor mládeže v šachu do 16 let</t>
  </si>
  <si>
    <t>AKCE - Krajský přebor mládeže do 16 let v rapid šachu</t>
  </si>
  <si>
    <t>INVESTICE - Oprava jižní stěny, výměna oken a garážových vrat</t>
  </si>
  <si>
    <t>INVESTICE - Příprava projektové dokumentace pro stavební povolení</t>
  </si>
  <si>
    <t>INVESTICE - Zhotovení regálů do skladu materiálu</t>
  </si>
  <si>
    <t>AKCE - Prázdninový fotbalový turnaj mládeže OFS Písek</t>
  </si>
  <si>
    <t>AKCE - Vánoční halový turnaj mládeže OFS Písek</t>
  </si>
  <si>
    <t xml:space="preserve">                                                                   Návrh na poskytnutí příspěvků na sport na rok 2014</t>
  </si>
  <si>
    <t>Zpracovala: Nekysová, OŠK</t>
  </si>
  <si>
    <t>AKCE - Odvlhčovač vzduchu v dětské šatně, ČINNOST</t>
  </si>
  <si>
    <t>navržená  částka v Kč</t>
  </si>
  <si>
    <t>INVESTICE - solární ohřev vody v prostorách kabin, ČINNOST</t>
  </si>
  <si>
    <t>INVESTICE - oprava soicálního zařízení a sprch v sokolovně</t>
  </si>
  <si>
    <t xml:space="preserve">INVESTICE - Výměna umělých lajn na šesti tenisových dvorcích </t>
  </si>
  <si>
    <t>AKCE - Písek Handbal cup 2014 - výjimka</t>
  </si>
  <si>
    <r>
      <t xml:space="preserve">AKCE - Pohár TJ Hradiště - </t>
    </r>
    <r>
      <rPr>
        <b/>
        <sz val="10"/>
        <rFont val="Arial"/>
        <family val="2"/>
      </rPr>
      <t>výjimka</t>
    </r>
  </si>
  <si>
    <r>
      <t xml:space="preserve">AKCE - 20. ročník - Písecká desítka přebor Jihočeského kraje Český pohár v kanoistice - </t>
    </r>
    <r>
      <rPr>
        <b/>
        <sz val="10"/>
        <rFont val="Arial"/>
        <family val="2"/>
      </rPr>
      <t>výjimka</t>
    </r>
  </si>
  <si>
    <r>
      <t xml:space="preserve">GAME OVER MINICUP 2014 - basketbal - </t>
    </r>
    <r>
      <rPr>
        <b/>
        <sz val="10"/>
        <rFont val="Arial"/>
        <family val="2"/>
      </rPr>
      <t>výjimka</t>
    </r>
  </si>
  <si>
    <r>
      <t xml:space="preserve">5. ročník juniorského turnaje v basketbalu O pohár jaký svět neviděl - </t>
    </r>
    <r>
      <rPr>
        <b/>
        <sz val="10"/>
        <rFont val="Arial"/>
        <family val="2"/>
      </rPr>
      <t>výjimka</t>
    </r>
  </si>
  <si>
    <r>
      <t xml:space="preserve">2. ročník turnaje minižáků v basketbalu Předsedův pohár 2014 - </t>
    </r>
    <r>
      <rPr>
        <b/>
        <sz val="10"/>
        <rFont val="Arial"/>
        <family val="2"/>
      </rPr>
      <t>výjimka</t>
    </r>
  </si>
  <si>
    <t>AC Sole Písek (o. s.)</t>
  </si>
  <si>
    <t>Český rybářský svaz (o. s.)</t>
  </si>
  <si>
    <t>HC Švantlův dvůr (o. s .)</t>
  </si>
  <si>
    <t>Okresní fotbalový svaz (o. s.)</t>
  </si>
  <si>
    <t>Sportovně střelecký klub Písek (o.s .)</t>
  </si>
  <si>
    <t>Sportovní klub policie Písek      (o. s.)</t>
  </si>
  <si>
    <t>ŠACHklub Písek (o. s.)</t>
  </si>
  <si>
    <t>Tenisový klub Písek (o. s.)</t>
  </si>
  <si>
    <t>TJ Hradiště (o. s. )</t>
  </si>
  <si>
    <t>TJ Sokol Písek (o. s.)</t>
  </si>
  <si>
    <t>Pozn.: O žádosti č. 12 bude rozhodovat rada města dne 03.04.2014.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</si>
</sst>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[$-405]d\.\ mmmm\ yyyy"/>
    <numFmt numFmtId="166" formatCode="#,##0.00\ &quot;Kč&quot;"/>
    <numFmt numFmtId="167" formatCode="#,##0\ &quot;Kč&quot;"/>
    <numFmt numFmtId="168" formatCode="#,##0.0\ _K_č"/>
    <numFmt numFmtId="169" formatCode="#,##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_-* #,##0.0000000000000\ _K_č_-;\-* #,##0.0000000000000\ _K_č_-;_-* &quot;-&quot;?????????????\ _K_č_-;_-@_-"/>
    <numFmt numFmtId="175" formatCode="_-* #,##0.000\ _K_č_-;\-* #,##0.000\ _K_č_-;_-* &quot;-&quot;???\ _K_č_-;_-@_-"/>
    <numFmt numFmtId="176" formatCode="[$$-C09]#,##0"/>
    <numFmt numFmtId="177" formatCode="#,##0_ ;\-#,##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166" fontId="6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7" fontId="13" fillId="0" borderId="21" xfId="0" applyNumberFormat="1" applyFont="1" applyBorder="1" applyAlignment="1">
      <alignment vertical="center"/>
    </xf>
    <xf numFmtId="167" fontId="13" fillId="0" borderId="22" xfId="0" applyNumberFormat="1" applyFont="1" applyBorder="1" applyAlignment="1">
      <alignment vertical="center"/>
    </xf>
    <xf numFmtId="167" fontId="12" fillId="0" borderId="22" xfId="0" applyNumberFormat="1" applyFont="1" applyBorder="1" applyAlignment="1">
      <alignment vertical="center"/>
    </xf>
    <xf numFmtId="167" fontId="12" fillId="33" borderId="23" xfId="0" applyNumberFormat="1" applyFont="1" applyFill="1" applyBorder="1" applyAlignment="1">
      <alignment horizontal="right" vertical="center"/>
    </xf>
    <xf numFmtId="177" fontId="13" fillId="0" borderId="21" xfId="0" applyNumberFormat="1" applyFont="1" applyBorder="1" applyAlignment="1">
      <alignment horizontal="right" vertical="center"/>
    </xf>
    <xf numFmtId="167" fontId="12" fillId="33" borderId="23" xfId="0" applyNumberFormat="1" applyFont="1" applyFill="1" applyBorder="1" applyAlignment="1">
      <alignment vertical="center"/>
    </xf>
    <xf numFmtId="167" fontId="13" fillId="0" borderId="24" xfId="0" applyNumberFormat="1" applyFont="1" applyBorder="1" applyAlignment="1">
      <alignment vertical="center"/>
    </xf>
    <xf numFmtId="167" fontId="13" fillId="0" borderId="25" xfId="0" applyNumberFormat="1" applyFont="1" applyBorder="1" applyAlignment="1">
      <alignment vertical="center"/>
    </xf>
    <xf numFmtId="167" fontId="12" fillId="0" borderId="25" xfId="0" applyNumberFormat="1" applyFont="1" applyBorder="1" applyAlignment="1">
      <alignment vertical="center"/>
    </xf>
    <xf numFmtId="167" fontId="12" fillId="33" borderId="26" xfId="0" applyNumberFormat="1" applyFont="1" applyFill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77" fontId="13" fillId="0" borderId="27" xfId="0" applyNumberFormat="1" applyFont="1" applyBorder="1" applyAlignment="1">
      <alignment horizontal="right" vertical="center"/>
    </xf>
    <xf numFmtId="167" fontId="13" fillId="0" borderId="28" xfId="0" applyNumberFormat="1" applyFont="1" applyBorder="1" applyAlignment="1">
      <alignment vertical="center"/>
    </xf>
    <xf numFmtId="167" fontId="13" fillId="0" borderId="24" xfId="0" applyNumberFormat="1" applyFont="1" applyBorder="1" applyAlignment="1">
      <alignment horizontal="center" vertical="center"/>
    </xf>
    <xf numFmtId="167" fontId="13" fillId="0" borderId="25" xfId="0" applyNumberFormat="1" applyFont="1" applyBorder="1" applyAlignment="1">
      <alignment horizontal="center" vertical="center"/>
    </xf>
    <xf numFmtId="167" fontId="12" fillId="0" borderId="25" xfId="0" applyNumberFormat="1" applyFont="1" applyBorder="1" applyAlignment="1">
      <alignment horizontal="center" vertical="center"/>
    </xf>
    <xf numFmtId="167" fontId="13" fillId="0" borderId="24" xfId="0" applyNumberFormat="1" applyFont="1" applyFill="1" applyBorder="1" applyAlignment="1">
      <alignment vertical="center"/>
    </xf>
    <xf numFmtId="167" fontId="13" fillId="0" borderId="25" xfId="0" applyNumberFormat="1" applyFont="1" applyFill="1" applyBorder="1" applyAlignment="1">
      <alignment vertical="center"/>
    </xf>
    <xf numFmtId="167" fontId="12" fillId="0" borderId="25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horizontal="right" vertical="center"/>
    </xf>
    <xf numFmtId="167" fontId="13" fillId="0" borderId="29" xfId="0" applyNumberFormat="1" applyFont="1" applyFill="1" applyBorder="1" applyAlignment="1">
      <alignment vertical="center"/>
    </xf>
    <xf numFmtId="167" fontId="13" fillId="0" borderId="30" xfId="0" applyNumberFormat="1" applyFont="1" applyBorder="1" applyAlignment="1">
      <alignment vertical="center"/>
    </xf>
    <xf numFmtId="167" fontId="13" fillId="0" borderId="27" xfId="0" applyNumberFormat="1" applyFont="1" applyBorder="1" applyAlignment="1">
      <alignment vertical="center"/>
    </xf>
    <xf numFmtId="167" fontId="13" fillId="0" borderId="31" xfId="0" applyNumberFormat="1" applyFont="1" applyBorder="1" applyAlignment="1">
      <alignment vertical="center"/>
    </xf>
    <xf numFmtId="167" fontId="12" fillId="0" borderId="31" xfId="0" applyNumberFormat="1" applyFont="1" applyBorder="1" applyAlignment="1">
      <alignment vertical="center"/>
    </xf>
    <xf numFmtId="167" fontId="12" fillId="33" borderId="32" xfId="0" applyNumberFormat="1" applyFont="1" applyFill="1" applyBorder="1" applyAlignment="1">
      <alignment horizontal="right" vertical="center"/>
    </xf>
    <xf numFmtId="167" fontId="12" fillId="33" borderId="32" xfId="0" applyNumberFormat="1" applyFont="1" applyFill="1" applyBorder="1" applyAlignment="1">
      <alignment vertical="center"/>
    </xf>
    <xf numFmtId="167" fontId="14" fillId="0" borderId="33" xfId="0" applyNumberFormat="1" applyFont="1" applyBorder="1" applyAlignment="1">
      <alignment vertical="center"/>
    </xf>
    <xf numFmtId="167" fontId="14" fillId="0" borderId="21" xfId="0" applyNumberFormat="1" applyFont="1" applyBorder="1" applyAlignment="1">
      <alignment vertical="center"/>
    </xf>
    <xf numFmtId="167" fontId="13" fillId="0" borderId="28" xfId="0" applyNumberFormat="1" applyFont="1" applyFill="1" applyBorder="1" applyAlignment="1">
      <alignment vertical="center"/>
    </xf>
    <xf numFmtId="167" fontId="13" fillId="0" borderId="33" xfId="0" applyNumberFormat="1" applyFont="1" applyFill="1" applyBorder="1" applyAlignment="1">
      <alignment vertical="center"/>
    </xf>
    <xf numFmtId="167" fontId="13" fillId="0" borderId="11" xfId="0" applyNumberFormat="1" applyFont="1" applyFill="1" applyBorder="1" applyAlignment="1">
      <alignment vertical="center"/>
    </xf>
    <xf numFmtId="167" fontId="12" fillId="0" borderId="11" xfId="0" applyNumberFormat="1" applyFont="1" applyFill="1" applyBorder="1" applyAlignment="1">
      <alignment vertical="center"/>
    </xf>
    <xf numFmtId="167" fontId="14" fillId="0" borderId="33" xfId="0" applyNumberFormat="1" applyFont="1" applyFill="1" applyBorder="1" applyAlignment="1">
      <alignment vertical="center"/>
    </xf>
    <xf numFmtId="167" fontId="14" fillId="0" borderId="11" xfId="0" applyNumberFormat="1" applyFont="1" applyFill="1" applyBorder="1" applyAlignment="1">
      <alignment vertical="center"/>
    </xf>
    <xf numFmtId="167" fontId="11" fillId="0" borderId="11" xfId="0" applyNumberFormat="1" applyFont="1" applyFill="1" applyBorder="1" applyAlignment="1">
      <alignment vertical="center"/>
    </xf>
    <xf numFmtId="167" fontId="13" fillId="0" borderId="14" xfId="0" applyNumberFormat="1" applyFont="1" applyFill="1" applyBorder="1" applyAlignment="1">
      <alignment vertical="center"/>
    </xf>
    <xf numFmtId="167" fontId="12" fillId="0" borderId="14" xfId="0" applyNumberFormat="1" applyFont="1" applyFill="1" applyBorder="1" applyAlignment="1">
      <alignment vertical="center"/>
    </xf>
    <xf numFmtId="167" fontId="13" fillId="0" borderId="34" xfId="0" applyNumberFormat="1" applyFont="1" applyFill="1" applyBorder="1" applyAlignment="1">
      <alignment vertical="center"/>
    </xf>
    <xf numFmtId="167" fontId="13" fillId="0" borderId="35" xfId="0" applyNumberFormat="1" applyFont="1" applyFill="1" applyBorder="1" applyAlignment="1">
      <alignment vertical="center"/>
    </xf>
    <xf numFmtId="167" fontId="13" fillId="0" borderId="10" xfId="0" applyNumberFormat="1" applyFont="1" applyFill="1" applyBorder="1" applyAlignment="1">
      <alignment vertical="center"/>
    </xf>
    <xf numFmtId="167" fontId="12" fillId="0" borderId="10" xfId="0" applyNumberFormat="1" applyFont="1" applyFill="1" applyBorder="1" applyAlignment="1">
      <alignment vertical="center"/>
    </xf>
    <xf numFmtId="167" fontId="12" fillId="33" borderId="36" xfId="0" applyNumberFormat="1" applyFont="1" applyFill="1" applyBorder="1" applyAlignment="1">
      <alignment horizontal="right" vertical="center"/>
    </xf>
    <xf numFmtId="167" fontId="13" fillId="0" borderId="37" xfId="0" applyNumberFormat="1" applyFont="1" applyFill="1" applyBorder="1" applyAlignment="1">
      <alignment vertical="center"/>
    </xf>
    <xf numFmtId="167" fontId="12" fillId="33" borderId="38" xfId="0" applyNumberFormat="1" applyFont="1" applyFill="1" applyBorder="1" applyAlignment="1">
      <alignment horizontal="right" vertical="center"/>
    </xf>
    <xf numFmtId="167" fontId="12" fillId="33" borderId="39" xfId="0" applyNumberFormat="1" applyFont="1" applyFill="1" applyBorder="1" applyAlignment="1">
      <alignment horizontal="right" vertical="center"/>
    </xf>
    <xf numFmtId="167" fontId="13" fillId="0" borderId="40" xfId="0" applyNumberFormat="1" applyFont="1" applyBorder="1" applyAlignment="1">
      <alignment vertical="center"/>
    </xf>
    <xf numFmtId="167" fontId="12" fillId="33" borderId="41" xfId="0" applyNumberFormat="1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167" fontId="12" fillId="33" borderId="42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167" fontId="12" fillId="0" borderId="18" xfId="0" applyNumberFormat="1" applyFont="1" applyFill="1" applyBorder="1" applyAlignment="1">
      <alignment vertical="center"/>
    </xf>
    <xf numFmtId="4" fontId="13" fillId="0" borderId="21" xfId="0" applyNumberFormat="1" applyFont="1" applyBorder="1" applyAlignment="1">
      <alignment horizontal="right" vertical="center"/>
    </xf>
    <xf numFmtId="167" fontId="13" fillId="0" borderId="18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7" fontId="13" fillId="0" borderId="28" xfId="0" applyNumberFormat="1" applyFont="1" applyBorder="1" applyAlignment="1">
      <alignment/>
    </xf>
    <xf numFmtId="167" fontId="13" fillId="0" borderId="14" xfId="0" applyNumberFormat="1" applyFont="1" applyBorder="1" applyAlignment="1">
      <alignment/>
    </xf>
    <xf numFmtId="167" fontId="12" fillId="0" borderId="14" xfId="0" applyNumberFormat="1" applyFont="1" applyBorder="1" applyAlignment="1">
      <alignment/>
    </xf>
    <xf numFmtId="167" fontId="12" fillId="0" borderId="30" xfId="0" applyNumberFormat="1" applyFont="1" applyBorder="1" applyAlignment="1">
      <alignment vertical="center"/>
    </xf>
    <xf numFmtId="167" fontId="13" fillId="33" borderId="42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7" fontId="13" fillId="0" borderId="27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vertical="center"/>
    </xf>
    <xf numFmtId="167" fontId="12" fillId="0" borderId="40" xfId="0" applyNumberFormat="1" applyFont="1" applyBorder="1" applyAlignment="1">
      <alignment vertical="center"/>
    </xf>
    <xf numFmtId="167" fontId="12" fillId="33" borderId="44" xfId="0" applyNumberFormat="1" applyFont="1" applyFill="1" applyBorder="1" applyAlignment="1">
      <alignment vertical="center"/>
    </xf>
    <xf numFmtId="167" fontId="12" fillId="33" borderId="45" xfId="0" applyNumberFormat="1" applyFont="1" applyFill="1" applyBorder="1" applyAlignment="1">
      <alignment vertical="center"/>
    </xf>
    <xf numFmtId="167" fontId="12" fillId="33" borderId="13" xfId="0" applyNumberFormat="1" applyFont="1" applyFill="1" applyBorder="1" applyAlignment="1">
      <alignment vertical="center"/>
    </xf>
    <xf numFmtId="167" fontId="12" fillId="33" borderId="46" xfId="0" applyNumberFormat="1" applyFont="1" applyFill="1" applyBorder="1" applyAlignment="1">
      <alignment vertical="center"/>
    </xf>
    <xf numFmtId="167" fontId="12" fillId="33" borderId="47" xfId="0" applyNumberFormat="1" applyFont="1" applyFill="1" applyBorder="1" applyAlignment="1">
      <alignment vertical="center"/>
    </xf>
    <xf numFmtId="167" fontId="11" fillId="33" borderId="12" xfId="0" applyNumberFormat="1" applyFont="1" applyFill="1" applyBorder="1" applyAlignment="1">
      <alignment vertical="center"/>
    </xf>
    <xf numFmtId="167" fontId="11" fillId="33" borderId="44" xfId="0" applyNumberFormat="1" applyFont="1" applyFill="1" applyBorder="1" applyAlignment="1">
      <alignment vertical="center"/>
    </xf>
    <xf numFmtId="167" fontId="12" fillId="33" borderId="48" xfId="0" applyNumberFormat="1" applyFont="1" applyFill="1" applyBorder="1" applyAlignment="1">
      <alignment vertical="center"/>
    </xf>
    <xf numFmtId="167" fontId="12" fillId="33" borderId="12" xfId="0" applyNumberFormat="1" applyFont="1" applyFill="1" applyBorder="1" applyAlignment="1">
      <alignment vertical="center"/>
    </xf>
    <xf numFmtId="167" fontId="11" fillId="33" borderId="13" xfId="0" applyNumberFormat="1" applyFont="1" applyFill="1" applyBorder="1" applyAlignment="1">
      <alignment vertical="center"/>
    </xf>
    <xf numFmtId="167" fontId="12" fillId="33" borderId="36" xfId="0" applyNumberFormat="1" applyFont="1" applyFill="1" applyBorder="1" applyAlignment="1">
      <alignment vertical="center"/>
    </xf>
    <xf numFmtId="167" fontId="13" fillId="33" borderId="13" xfId="0" applyNumberFormat="1" applyFont="1" applyFill="1" applyBorder="1" applyAlignment="1">
      <alignment/>
    </xf>
    <xf numFmtId="167" fontId="13" fillId="33" borderId="12" xfId="0" applyNumberFormat="1" applyFont="1" applyFill="1" applyBorder="1" applyAlignment="1">
      <alignment/>
    </xf>
    <xf numFmtId="167" fontId="12" fillId="33" borderId="49" xfId="0" applyNumberFormat="1" applyFont="1" applyFill="1" applyBorder="1" applyAlignment="1">
      <alignment vertical="center"/>
    </xf>
    <xf numFmtId="167" fontId="12" fillId="33" borderId="17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167" fontId="12" fillId="33" borderId="26" xfId="0" applyNumberFormat="1" applyFont="1" applyFill="1" applyBorder="1" applyAlignment="1">
      <alignment horizontal="right" vertical="center"/>
    </xf>
    <xf numFmtId="167" fontId="53" fillId="0" borderId="28" xfId="0" applyNumberFormat="1" applyFont="1" applyBorder="1" applyAlignment="1">
      <alignment/>
    </xf>
    <xf numFmtId="167" fontId="53" fillId="0" borderId="14" xfId="0" applyNumberFormat="1" applyFont="1" applyBorder="1" applyAlignment="1">
      <alignment/>
    </xf>
    <xf numFmtId="167" fontId="54" fillId="0" borderId="14" xfId="0" applyNumberFormat="1" applyFont="1" applyBorder="1" applyAlignment="1">
      <alignment/>
    </xf>
    <xf numFmtId="167" fontId="53" fillId="0" borderId="33" xfId="0" applyNumberFormat="1" applyFont="1" applyBorder="1" applyAlignment="1">
      <alignment vertical="center"/>
    </xf>
    <xf numFmtId="167" fontId="53" fillId="0" borderId="11" xfId="0" applyNumberFormat="1" applyFont="1" applyBorder="1" applyAlignment="1">
      <alignment vertical="center"/>
    </xf>
    <xf numFmtId="167" fontId="54" fillId="0" borderId="11" xfId="0" applyNumberFormat="1" applyFont="1" applyBorder="1" applyAlignment="1">
      <alignment vertical="center"/>
    </xf>
    <xf numFmtId="167" fontId="12" fillId="33" borderId="13" xfId="0" applyNumberFormat="1" applyFont="1" applyFill="1" applyBorder="1" applyAlignment="1">
      <alignment horizontal="right" vertical="center"/>
    </xf>
    <xf numFmtId="0" fontId="55" fillId="0" borderId="43" xfId="0" applyFont="1" applyFill="1" applyBorder="1" applyAlignment="1">
      <alignment/>
    </xf>
    <xf numFmtId="0" fontId="55" fillId="0" borderId="51" xfId="0" applyFont="1" applyBorder="1" applyAlignment="1">
      <alignment wrapText="1"/>
    </xf>
    <xf numFmtId="167" fontId="12" fillId="33" borderId="53" xfId="0" applyNumberFormat="1" applyFont="1" applyFill="1" applyBorder="1" applyAlignment="1">
      <alignment vertical="center"/>
    </xf>
    <xf numFmtId="0" fontId="5" fillId="0" borderId="54" xfId="0" applyFont="1" applyBorder="1" applyAlignment="1">
      <alignment vertical="center" wrapText="1"/>
    </xf>
    <xf numFmtId="167" fontId="12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67" fontId="12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7" fontId="13" fillId="0" borderId="34" xfId="0" applyNumberFormat="1" applyFont="1" applyBorder="1" applyAlignment="1">
      <alignment/>
    </xf>
    <xf numFmtId="167" fontId="13" fillId="0" borderId="55" xfId="0" applyNumberFormat="1" applyFont="1" applyBorder="1" applyAlignment="1">
      <alignment/>
    </xf>
    <xf numFmtId="167" fontId="13" fillId="0" borderId="56" xfId="0" applyNumberFormat="1" applyFont="1" applyBorder="1" applyAlignment="1">
      <alignment vertical="center"/>
    </xf>
    <xf numFmtId="167" fontId="13" fillId="0" borderId="57" xfId="0" applyNumberFormat="1" applyFont="1" applyBorder="1" applyAlignment="1">
      <alignment vertical="center"/>
    </xf>
    <xf numFmtId="167" fontId="13" fillId="0" borderId="55" xfId="0" applyNumberFormat="1" applyFont="1" applyBorder="1" applyAlignment="1">
      <alignment vertical="center"/>
    </xf>
    <xf numFmtId="167" fontId="13" fillId="0" borderId="37" xfId="0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1" fontId="13" fillId="34" borderId="61" xfId="0" applyNumberFormat="1" applyFont="1" applyFill="1" applyBorder="1" applyAlignment="1">
      <alignment horizontal="center" vertical="center"/>
    </xf>
    <xf numFmtId="41" fontId="13" fillId="34" borderId="24" xfId="0" applyNumberFormat="1" applyFont="1" applyFill="1" applyBorder="1" applyAlignment="1">
      <alignment horizontal="center" vertical="center"/>
    </xf>
    <xf numFmtId="164" fontId="13" fillId="34" borderId="61" xfId="0" applyNumberFormat="1" applyFont="1" applyFill="1" applyBorder="1" applyAlignment="1">
      <alignment horizontal="center" vertical="center"/>
    </xf>
    <xf numFmtId="164" fontId="13" fillId="34" borderId="24" xfId="0" applyNumberFormat="1" applyFont="1" applyFill="1" applyBorder="1" applyAlignment="1">
      <alignment horizontal="center" vertical="center"/>
    </xf>
    <xf numFmtId="164" fontId="13" fillId="34" borderId="62" xfId="0" applyNumberFormat="1" applyFont="1" applyFill="1" applyBorder="1" applyAlignment="1">
      <alignment horizontal="center" vertical="center"/>
    </xf>
    <xf numFmtId="164" fontId="13" fillId="34" borderId="25" xfId="0" applyNumberFormat="1" applyFont="1" applyFill="1" applyBorder="1" applyAlignment="1">
      <alignment horizontal="center" vertical="center"/>
    </xf>
    <xf numFmtId="164" fontId="13" fillId="34" borderId="62" xfId="0" applyNumberFormat="1" applyFont="1" applyFill="1" applyBorder="1" applyAlignment="1">
      <alignment horizontal="center" vertical="center" wrapText="1"/>
    </xf>
    <xf numFmtId="164" fontId="13" fillId="34" borderId="25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/>
    </xf>
    <xf numFmtId="0" fontId="55" fillId="0" borderId="5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67" fontId="13" fillId="0" borderId="17" xfId="0" applyNumberFormat="1" applyFont="1" applyBorder="1" applyAlignment="1">
      <alignment horizontal="center" vertical="center"/>
    </xf>
    <xf numFmtId="167" fontId="13" fillId="0" borderId="63" xfId="0" applyNumberFormat="1" applyFont="1" applyBorder="1" applyAlignment="1">
      <alignment horizontal="center" vertical="center"/>
    </xf>
    <xf numFmtId="167" fontId="13" fillId="0" borderId="6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67" fontId="13" fillId="0" borderId="67" xfId="0" applyNumberFormat="1" applyFont="1" applyBorder="1" applyAlignment="1">
      <alignment horizontal="center" vertical="center"/>
    </xf>
    <xf numFmtId="167" fontId="13" fillId="0" borderId="68" xfId="0" applyNumberFormat="1" applyFont="1" applyBorder="1" applyAlignment="1">
      <alignment horizontal="center" vertical="center"/>
    </xf>
    <xf numFmtId="167" fontId="13" fillId="0" borderId="69" xfId="0" applyNumberFormat="1" applyFont="1" applyBorder="1" applyAlignment="1">
      <alignment horizontal="center" vertical="center"/>
    </xf>
    <xf numFmtId="167" fontId="13" fillId="0" borderId="31" xfId="0" applyNumberFormat="1" applyFont="1" applyBorder="1" applyAlignment="1">
      <alignment horizontal="center" vertical="center"/>
    </xf>
    <xf numFmtId="167" fontId="13" fillId="0" borderId="70" xfId="0" applyNumberFormat="1" applyFont="1" applyBorder="1" applyAlignment="1">
      <alignment horizontal="center" vertical="center"/>
    </xf>
    <xf numFmtId="167" fontId="13" fillId="0" borderId="25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167" fontId="12" fillId="0" borderId="70" xfId="0" applyNumberFormat="1" applyFont="1" applyBorder="1" applyAlignment="1">
      <alignment horizontal="center" vertical="center"/>
    </xf>
    <xf numFmtId="167" fontId="12" fillId="0" borderId="25" xfId="0" applyNumberFormat="1" applyFont="1" applyBorder="1" applyAlignment="1">
      <alignment horizontal="center" vertical="center"/>
    </xf>
    <xf numFmtId="167" fontId="12" fillId="33" borderId="32" xfId="0" applyNumberFormat="1" applyFont="1" applyFill="1" applyBorder="1" applyAlignment="1">
      <alignment horizontal="center" vertical="center"/>
    </xf>
    <xf numFmtId="167" fontId="12" fillId="33" borderId="26" xfId="0" applyNumberFormat="1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right" vertical="center"/>
    </xf>
    <xf numFmtId="167" fontId="12" fillId="0" borderId="63" xfId="0" applyNumberFormat="1" applyFont="1" applyFill="1" applyBorder="1" applyAlignment="1">
      <alignment horizontal="right" vertical="center"/>
    </xf>
    <xf numFmtId="167" fontId="12" fillId="0" borderId="64" xfId="0" applyNumberFormat="1" applyFont="1" applyFill="1" applyBorder="1" applyAlignment="1">
      <alignment horizontal="right" vertical="center"/>
    </xf>
    <xf numFmtId="167" fontId="12" fillId="33" borderId="32" xfId="0" applyNumberFormat="1" applyFont="1" applyFill="1" applyBorder="1" applyAlignment="1">
      <alignment horizontal="right" vertical="center"/>
    </xf>
    <xf numFmtId="167" fontId="12" fillId="33" borderId="26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177" fontId="13" fillId="0" borderId="27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41" fontId="10" fillId="0" borderId="66" xfId="0" applyNumberFormat="1" applyFont="1" applyBorder="1" applyAlignment="1">
      <alignment horizontal="center"/>
    </xf>
    <xf numFmtId="177" fontId="13" fillId="0" borderId="27" xfId="0" applyNumberFormat="1" applyFont="1" applyFill="1" applyBorder="1" applyAlignment="1">
      <alignment horizontal="center" vertical="center"/>
    </xf>
    <xf numFmtId="177" fontId="13" fillId="0" borderId="24" xfId="0" applyNumberFormat="1" applyFont="1" applyFill="1" applyBorder="1" applyAlignment="1">
      <alignment horizontal="center" vertical="center"/>
    </xf>
    <xf numFmtId="167" fontId="13" fillId="0" borderId="27" xfId="0" applyNumberFormat="1" applyFont="1" applyFill="1" applyBorder="1" applyAlignment="1">
      <alignment horizontal="center" vertical="center"/>
    </xf>
    <xf numFmtId="167" fontId="13" fillId="0" borderId="24" xfId="0" applyNumberFormat="1" applyFont="1" applyFill="1" applyBorder="1" applyAlignment="1">
      <alignment horizontal="center" vertical="center"/>
    </xf>
    <xf numFmtId="167" fontId="13" fillId="0" borderId="31" xfId="0" applyNumberFormat="1" applyFont="1" applyFill="1" applyBorder="1" applyAlignment="1">
      <alignment horizontal="center" vertical="center"/>
    </xf>
    <xf numFmtId="167" fontId="13" fillId="0" borderId="25" xfId="0" applyNumberFormat="1" applyFont="1" applyFill="1" applyBorder="1" applyAlignment="1">
      <alignment horizontal="center" vertical="center"/>
    </xf>
    <xf numFmtId="167" fontId="12" fillId="0" borderId="31" xfId="0" applyNumberFormat="1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center" vertical="center"/>
    </xf>
    <xf numFmtId="41" fontId="10" fillId="0" borderId="28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41" fontId="10" fillId="0" borderId="13" xfId="0" applyNumberFormat="1" applyFont="1" applyFill="1" applyBorder="1" applyAlignment="1">
      <alignment horizontal="center" vertical="center"/>
    </xf>
    <xf numFmtId="49" fontId="12" fillId="33" borderId="39" xfId="0" applyNumberFormat="1" applyFont="1" applyFill="1" applyBorder="1" applyAlignment="1">
      <alignment horizontal="center" vertical="center" wrapText="1"/>
    </xf>
    <xf numFmtId="49" fontId="12" fillId="33" borderId="71" xfId="0" applyNumberFormat="1" applyFont="1" applyFill="1" applyBorder="1" applyAlignment="1">
      <alignment horizontal="center" vertical="center" wrapText="1"/>
    </xf>
    <xf numFmtId="41" fontId="6" fillId="34" borderId="54" xfId="0" applyNumberFormat="1" applyFont="1" applyFill="1" applyBorder="1" applyAlignment="1">
      <alignment horizontal="center" vertical="center"/>
    </xf>
    <xf numFmtId="41" fontId="6" fillId="34" borderId="19" xfId="0" applyNumberFormat="1" applyFont="1" applyFill="1" applyBorder="1" applyAlignment="1">
      <alignment horizontal="center" vertical="center"/>
    </xf>
    <xf numFmtId="177" fontId="13" fillId="0" borderId="27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7" fontId="13" fillId="0" borderId="24" xfId="0" applyNumberFormat="1" applyFont="1" applyBorder="1" applyAlignment="1">
      <alignment horizontal="right" vertical="center"/>
    </xf>
    <xf numFmtId="167" fontId="12" fillId="33" borderId="72" xfId="0" applyNumberFormat="1" applyFont="1" applyFill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center" vertical="center"/>
    </xf>
    <xf numFmtId="41" fontId="12" fillId="33" borderId="71" xfId="0" applyNumberFormat="1" applyFont="1" applyFill="1" applyBorder="1" applyAlignment="1">
      <alignment horizontal="center" vertical="center"/>
    </xf>
    <xf numFmtId="41" fontId="12" fillId="33" borderId="26" xfId="0" applyNumberFormat="1" applyFont="1" applyFill="1" applyBorder="1" applyAlignment="1">
      <alignment horizontal="center" vertical="center"/>
    </xf>
    <xf numFmtId="164" fontId="12" fillId="33" borderId="53" xfId="0" applyNumberFormat="1" applyFont="1" applyFill="1" applyBorder="1" applyAlignment="1">
      <alignment horizontal="center" vertical="center" wrapText="1"/>
    </xf>
    <xf numFmtId="164" fontId="12" fillId="33" borderId="45" xfId="0" applyNumberFormat="1" applyFont="1" applyFill="1" applyBorder="1" applyAlignment="1">
      <alignment horizontal="center" vertical="center" wrapText="1"/>
    </xf>
    <xf numFmtId="41" fontId="13" fillId="34" borderId="61" xfId="0" applyNumberFormat="1" applyFont="1" applyFill="1" applyBorder="1" applyAlignment="1">
      <alignment horizontal="center" vertical="center" wrapText="1"/>
    </xf>
    <xf numFmtId="41" fontId="13" fillId="34" borderId="24" xfId="0" applyNumberFormat="1" applyFont="1" applyFill="1" applyBorder="1" applyAlignment="1">
      <alignment horizontal="center" vertical="center" wrapText="1"/>
    </xf>
    <xf numFmtId="167" fontId="12" fillId="33" borderId="47" xfId="0" applyNumberFormat="1" applyFont="1" applyFill="1" applyBorder="1" applyAlignment="1">
      <alignment horizontal="center" vertical="center"/>
    </xf>
    <xf numFmtId="167" fontId="12" fillId="33" borderId="48" xfId="0" applyNumberFormat="1" applyFont="1" applyFill="1" applyBorder="1" applyAlignment="1">
      <alignment horizontal="center" vertical="center"/>
    </xf>
    <xf numFmtId="167" fontId="12" fillId="33" borderId="45" xfId="0" applyNumberFormat="1" applyFont="1" applyFill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/>
    </xf>
    <xf numFmtId="167" fontId="12" fillId="33" borderId="72" xfId="0" applyNumberFormat="1" applyFont="1" applyFill="1" applyBorder="1" applyAlignment="1">
      <alignment horizontal="center" vertical="center"/>
    </xf>
    <xf numFmtId="177" fontId="13" fillId="0" borderId="27" xfId="0" applyNumberFormat="1" applyFont="1" applyFill="1" applyBorder="1" applyAlignment="1">
      <alignment horizontal="right" vertical="center"/>
    </xf>
    <xf numFmtId="177" fontId="13" fillId="0" borderId="24" xfId="0" applyNumberFormat="1" applyFont="1" applyFill="1" applyBorder="1" applyAlignment="1">
      <alignment horizontal="right" vertical="center"/>
    </xf>
    <xf numFmtId="177" fontId="13" fillId="0" borderId="3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35" borderId="20" xfId="0" applyFont="1" applyFill="1" applyBorder="1" applyAlignment="1">
      <alignment horizontal="left" vertical="center"/>
    </xf>
    <xf numFmtId="167" fontId="13" fillId="35" borderId="27" xfId="0" applyNumberFormat="1" applyFont="1" applyFill="1" applyBorder="1" applyAlignment="1">
      <alignment horizontal="center" vertical="center"/>
    </xf>
    <xf numFmtId="167" fontId="13" fillId="35" borderId="31" xfId="0" applyNumberFormat="1" applyFont="1" applyFill="1" applyBorder="1" applyAlignment="1">
      <alignment horizontal="center" vertical="center"/>
    </xf>
    <xf numFmtId="167" fontId="12" fillId="35" borderId="31" xfId="0" applyNumberFormat="1" applyFont="1" applyFill="1" applyBorder="1" applyAlignment="1">
      <alignment horizontal="center" vertical="center"/>
    </xf>
    <xf numFmtId="167" fontId="12" fillId="35" borderId="32" xfId="0" applyNumberFormat="1" applyFont="1" applyFill="1" applyBorder="1" applyAlignment="1">
      <alignment horizontal="right" vertical="center"/>
    </xf>
    <xf numFmtId="177" fontId="13" fillId="35" borderId="27" xfId="0" applyNumberFormat="1" applyFont="1" applyFill="1" applyBorder="1" applyAlignment="1">
      <alignment horizontal="center" vertical="center"/>
    </xf>
    <xf numFmtId="167" fontId="13" fillId="35" borderId="28" xfId="0" applyNumberFormat="1" applyFont="1" applyFill="1" applyBorder="1" applyAlignment="1">
      <alignment vertical="center"/>
    </xf>
    <xf numFmtId="167" fontId="12" fillId="35" borderId="13" xfId="0" applyNumberFormat="1" applyFont="1" applyFill="1" applyBorder="1" applyAlignment="1">
      <alignment vertical="center"/>
    </xf>
    <xf numFmtId="0" fontId="5" fillId="35" borderId="43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left" vertical="center"/>
    </xf>
    <xf numFmtId="167" fontId="13" fillId="35" borderId="24" xfId="0" applyNumberFormat="1" applyFont="1" applyFill="1" applyBorder="1" applyAlignment="1">
      <alignment horizontal="center" vertical="center"/>
    </xf>
    <xf numFmtId="167" fontId="13" fillId="35" borderId="25" xfId="0" applyNumberFormat="1" applyFont="1" applyFill="1" applyBorder="1" applyAlignment="1">
      <alignment horizontal="center" vertical="center"/>
    </xf>
    <xf numFmtId="167" fontId="12" fillId="35" borderId="25" xfId="0" applyNumberFormat="1" applyFont="1" applyFill="1" applyBorder="1" applyAlignment="1">
      <alignment horizontal="center" vertical="center"/>
    </xf>
    <xf numFmtId="167" fontId="12" fillId="35" borderId="26" xfId="0" applyNumberFormat="1" applyFont="1" applyFill="1" applyBorder="1" applyAlignment="1">
      <alignment horizontal="right" vertical="center"/>
    </xf>
    <xf numFmtId="177" fontId="13" fillId="35" borderId="24" xfId="0" applyNumberFormat="1" applyFont="1" applyFill="1" applyBorder="1" applyAlignment="1">
      <alignment horizontal="center" vertical="center"/>
    </xf>
    <xf numFmtId="167" fontId="13" fillId="35" borderId="30" xfId="0" applyNumberFormat="1" applyFont="1" applyFill="1" applyBorder="1" applyAlignment="1">
      <alignment vertical="center"/>
    </xf>
    <xf numFmtId="167" fontId="12" fillId="35" borderId="48" xfId="0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7"/>
  <sheetViews>
    <sheetView tabSelected="1" zoomScale="80" zoomScaleNormal="80" zoomScalePageLayoutView="0" workbookViewId="0" topLeftCell="A19">
      <selection activeCell="A47" sqref="A47"/>
    </sheetView>
  </sheetViews>
  <sheetFormatPr defaultColWidth="9.00390625" defaultRowHeight="12.75"/>
  <cols>
    <col min="1" max="1" width="5.00390625" style="0" customWidth="1"/>
    <col min="2" max="2" width="28.00390625" style="0" customWidth="1"/>
    <col min="3" max="3" width="19.25390625" style="0" customWidth="1"/>
    <col min="4" max="4" width="17.375" style="0" customWidth="1"/>
    <col min="5" max="5" width="16.75390625" style="0" customWidth="1"/>
    <col min="6" max="6" width="20.75390625" style="0" customWidth="1"/>
    <col min="7" max="7" width="11.00390625" style="0" customWidth="1"/>
    <col min="8" max="8" width="14.625" style="0" customWidth="1"/>
    <col min="9" max="10" width="16.75390625" style="0" customWidth="1"/>
    <col min="11" max="11" width="65.75390625" style="0" customWidth="1"/>
  </cols>
  <sheetData>
    <row r="1" spans="1:11" ht="12.75">
      <c r="A1" s="4" t="s">
        <v>5</v>
      </c>
      <c r="B1" s="4"/>
      <c r="G1" s="4"/>
      <c r="H1" s="17"/>
      <c r="I1" s="4"/>
      <c r="J1" s="4"/>
      <c r="K1" s="3"/>
    </row>
    <row r="2" spans="1:10" ht="12.75">
      <c r="A2" s="4" t="s">
        <v>11</v>
      </c>
      <c r="B2" s="4"/>
      <c r="G2" s="4"/>
      <c r="H2" s="4"/>
      <c r="I2" s="4"/>
      <c r="J2" s="4"/>
    </row>
    <row r="3" spans="1:10" ht="12.75">
      <c r="A3" s="4"/>
      <c r="B3" s="4"/>
      <c r="C3" s="21" t="s">
        <v>8</v>
      </c>
      <c r="D3" s="22">
        <f>D6*0.15</f>
        <v>501600</v>
      </c>
      <c r="G3" s="4"/>
      <c r="H3" s="4"/>
      <c r="I3" s="4"/>
      <c r="J3" s="4"/>
    </row>
    <row r="4" spans="1:10" ht="12.75">
      <c r="A4" s="20"/>
      <c r="B4" s="20"/>
      <c r="C4" s="19" t="s">
        <v>7</v>
      </c>
      <c r="D4" s="22">
        <f>D6*0.8</f>
        <v>2675200</v>
      </c>
      <c r="G4" s="4"/>
      <c r="H4" s="4"/>
      <c r="I4" s="4"/>
      <c r="J4" s="4"/>
    </row>
    <row r="5" spans="1:10" ht="13.5" thickBot="1">
      <c r="A5" s="20"/>
      <c r="B5" s="20"/>
      <c r="C5" s="18" t="s">
        <v>6</v>
      </c>
      <c r="D5" s="23">
        <f>D6*0.05</f>
        <v>167200</v>
      </c>
      <c r="G5" s="4"/>
      <c r="H5" s="4"/>
      <c r="I5" s="4"/>
      <c r="J5" s="4"/>
    </row>
    <row r="6" spans="1:10" ht="12.75">
      <c r="A6" s="20"/>
      <c r="B6" s="20"/>
      <c r="C6" s="24" t="s">
        <v>19</v>
      </c>
      <c r="D6" s="25">
        <f>502000+2823000+11000+8000</f>
        <v>3344000</v>
      </c>
      <c r="E6" t="s">
        <v>2</v>
      </c>
      <c r="G6" s="4"/>
      <c r="H6" s="4"/>
      <c r="I6" s="4"/>
      <c r="J6" s="4"/>
    </row>
    <row r="7" spans="1:11" ht="12.75">
      <c r="A7" s="20"/>
      <c r="B7" s="20"/>
      <c r="C7" s="91"/>
      <c r="D7" s="92"/>
      <c r="G7" s="4"/>
      <c r="H7" s="4"/>
      <c r="I7" s="4"/>
      <c r="J7" s="4"/>
      <c r="K7" t="s">
        <v>2</v>
      </c>
    </row>
    <row r="8" spans="1:10" ht="12.75">
      <c r="A8" s="20"/>
      <c r="B8" s="20"/>
      <c r="C8" s="91"/>
      <c r="D8" s="92"/>
      <c r="G8" s="4"/>
      <c r="H8" s="4"/>
      <c r="I8" s="4"/>
      <c r="J8" s="4"/>
    </row>
    <row r="9" spans="1:11" ht="18" customHeight="1" thickBot="1">
      <c r="A9" s="208" t="s">
        <v>37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</row>
    <row r="10" spans="1:11" ht="24" customHeight="1">
      <c r="A10" s="153" t="s">
        <v>15</v>
      </c>
      <c r="B10" s="156" t="s">
        <v>0</v>
      </c>
      <c r="C10" s="217" t="s">
        <v>9</v>
      </c>
      <c r="D10" s="228"/>
      <c r="E10" s="228"/>
      <c r="F10" s="218"/>
      <c r="G10" s="217" t="s">
        <v>7</v>
      </c>
      <c r="H10" s="218"/>
      <c r="I10" s="217" t="s">
        <v>6</v>
      </c>
      <c r="J10" s="219"/>
      <c r="K10" s="100" t="s">
        <v>3</v>
      </c>
    </row>
    <row r="11" spans="1:11" ht="20.25" customHeight="1">
      <c r="A11" s="154"/>
      <c r="B11" s="157"/>
      <c r="C11" s="165" t="s">
        <v>24</v>
      </c>
      <c r="D11" s="167" t="s">
        <v>22</v>
      </c>
      <c r="E11" s="169" t="s">
        <v>23</v>
      </c>
      <c r="F11" s="220" t="s">
        <v>26</v>
      </c>
      <c r="G11" s="163" t="s">
        <v>1</v>
      </c>
      <c r="H11" s="229" t="s">
        <v>25</v>
      </c>
      <c r="I11" s="233" t="s">
        <v>23</v>
      </c>
      <c r="J11" s="231" t="s">
        <v>40</v>
      </c>
      <c r="K11" s="222" t="s">
        <v>4</v>
      </c>
    </row>
    <row r="12" spans="1:11" ht="13.5" thickBot="1">
      <c r="A12" s="155"/>
      <c r="B12" s="158"/>
      <c r="C12" s="166"/>
      <c r="D12" s="168"/>
      <c r="E12" s="170"/>
      <c r="F12" s="221"/>
      <c r="G12" s="164"/>
      <c r="H12" s="230"/>
      <c r="I12" s="234"/>
      <c r="J12" s="232"/>
      <c r="K12" s="223"/>
    </row>
    <row r="13" spans="1:11" ht="19.5" customHeight="1" thickBot="1">
      <c r="A13" s="29">
        <v>1</v>
      </c>
      <c r="B13" s="30" t="s">
        <v>50</v>
      </c>
      <c r="C13" s="37"/>
      <c r="D13" s="38"/>
      <c r="E13" s="39"/>
      <c r="F13" s="40"/>
      <c r="G13" s="41">
        <v>23121</v>
      </c>
      <c r="H13" s="40">
        <f>G13*G43</f>
        <v>54749.35180579135</v>
      </c>
      <c r="I13" s="37"/>
      <c r="J13" s="105"/>
      <c r="K13" s="30" t="s">
        <v>28</v>
      </c>
    </row>
    <row r="14" spans="1:11" ht="19.5" customHeight="1" thickBot="1">
      <c r="A14" s="27">
        <v>2</v>
      </c>
      <c r="B14" s="31" t="s">
        <v>51</v>
      </c>
      <c r="C14" s="43"/>
      <c r="D14" s="44"/>
      <c r="E14" s="45"/>
      <c r="F14" s="46"/>
      <c r="G14" s="47">
        <v>10335</v>
      </c>
      <c r="H14" s="40">
        <f>G14*G43</f>
        <v>24472.754245614535</v>
      </c>
      <c r="I14" s="43"/>
      <c r="J14" s="106"/>
      <c r="K14" s="31" t="s">
        <v>28</v>
      </c>
    </row>
    <row r="15" spans="1:11" ht="19.5" customHeight="1" thickBot="1">
      <c r="A15" s="101">
        <v>3</v>
      </c>
      <c r="B15" s="33" t="s">
        <v>20</v>
      </c>
      <c r="C15" s="59"/>
      <c r="D15" s="60"/>
      <c r="E15" s="61"/>
      <c r="F15" s="63"/>
      <c r="G15" s="102">
        <v>178578</v>
      </c>
      <c r="H15" s="63">
        <f>G15*G43</f>
        <v>422863.61951362866</v>
      </c>
      <c r="I15" s="49"/>
      <c r="J15" s="107"/>
      <c r="K15" s="98" t="s">
        <v>28</v>
      </c>
    </row>
    <row r="16" spans="1:11" ht="19.5" customHeight="1" thickBot="1">
      <c r="A16" s="130">
        <v>4</v>
      </c>
      <c r="B16" s="30" t="s">
        <v>52</v>
      </c>
      <c r="C16" s="37"/>
      <c r="D16" s="38"/>
      <c r="E16" s="39"/>
      <c r="F16" s="42"/>
      <c r="G16" s="103">
        <v>7238</v>
      </c>
      <c r="H16" s="42">
        <f>G16*G43</f>
        <v>17139.215793880794</v>
      </c>
      <c r="I16" s="37"/>
      <c r="J16" s="105"/>
      <c r="K16" s="30" t="s">
        <v>28</v>
      </c>
    </row>
    <row r="17" spans="1:11" ht="19.5" customHeight="1" thickBot="1">
      <c r="A17" s="27">
        <v>5</v>
      </c>
      <c r="B17" s="32" t="s">
        <v>21</v>
      </c>
      <c r="C17" s="53"/>
      <c r="D17" s="54"/>
      <c r="E17" s="55"/>
      <c r="F17" s="46"/>
      <c r="G17" s="56">
        <v>145530</v>
      </c>
      <c r="H17" s="46">
        <f>G17*G43</f>
        <v>344607.6367067521</v>
      </c>
      <c r="I17" s="53"/>
      <c r="J17" s="106"/>
      <c r="K17" s="32" t="s">
        <v>28</v>
      </c>
    </row>
    <row r="18" spans="1:11" ht="18" customHeight="1">
      <c r="A18" s="159">
        <v>6</v>
      </c>
      <c r="B18" s="171" t="s">
        <v>53</v>
      </c>
      <c r="C18" s="211"/>
      <c r="D18" s="213"/>
      <c r="E18" s="215"/>
      <c r="F18" s="194"/>
      <c r="G18" s="209"/>
      <c r="H18" s="201"/>
      <c r="I18" s="57">
        <v>11000</v>
      </c>
      <c r="J18" s="108">
        <v>11000</v>
      </c>
      <c r="K18" s="120" t="s">
        <v>35</v>
      </c>
    </row>
    <row r="19" spans="1:11" ht="18" customHeight="1" thickBot="1">
      <c r="A19" s="160"/>
      <c r="B19" s="172"/>
      <c r="C19" s="212"/>
      <c r="D19" s="214"/>
      <c r="E19" s="216"/>
      <c r="F19" s="195"/>
      <c r="G19" s="210"/>
      <c r="H19" s="202"/>
      <c r="I19" s="58">
        <v>16000</v>
      </c>
      <c r="J19" s="112">
        <v>16000</v>
      </c>
      <c r="K19" s="121" t="s">
        <v>36</v>
      </c>
    </row>
    <row r="20" spans="1:11" ht="19.5" customHeight="1" thickBot="1">
      <c r="A20" s="26">
        <v>7</v>
      </c>
      <c r="B20" s="33" t="s">
        <v>13</v>
      </c>
      <c r="C20" s="59"/>
      <c r="D20" s="60"/>
      <c r="E20" s="61"/>
      <c r="F20" s="62"/>
      <c r="G20" s="48">
        <v>16200</v>
      </c>
      <c r="H20" s="62">
        <f>G20*G43</f>
        <v>38360.77588572379</v>
      </c>
      <c r="I20" s="59"/>
      <c r="J20" s="109"/>
      <c r="K20" s="33" t="s">
        <v>28</v>
      </c>
    </row>
    <row r="21" spans="1:11" ht="19.5" customHeight="1">
      <c r="A21" s="196">
        <v>8</v>
      </c>
      <c r="B21" s="173" t="s">
        <v>10</v>
      </c>
      <c r="C21" s="132">
        <v>147157</v>
      </c>
      <c r="D21" s="133">
        <v>45000</v>
      </c>
      <c r="E21" s="134">
        <v>102157</v>
      </c>
      <c r="F21" s="81">
        <v>0</v>
      </c>
      <c r="G21" s="224">
        <v>7720</v>
      </c>
      <c r="H21" s="201">
        <f>G21*G43</f>
        <v>18280.56727393751</v>
      </c>
      <c r="I21" s="49"/>
      <c r="J21" s="107"/>
      <c r="K21" s="139" t="s">
        <v>32</v>
      </c>
    </row>
    <row r="22" spans="1:11" ht="19.5" customHeight="1">
      <c r="A22" s="197"/>
      <c r="B22" s="174"/>
      <c r="C22" s="135">
        <v>80000</v>
      </c>
      <c r="D22" s="136">
        <v>25000</v>
      </c>
      <c r="E22" s="137">
        <v>55000</v>
      </c>
      <c r="F22" s="82">
        <v>0</v>
      </c>
      <c r="G22" s="225"/>
      <c r="H22" s="227"/>
      <c r="I22" s="64"/>
      <c r="J22" s="110"/>
      <c r="K22" s="140" t="s">
        <v>33</v>
      </c>
    </row>
    <row r="23" spans="1:11" ht="19.5" customHeight="1" thickBot="1">
      <c r="A23" s="197"/>
      <c r="B23" s="174"/>
      <c r="C23" s="135">
        <v>89100</v>
      </c>
      <c r="D23" s="136">
        <v>27000</v>
      </c>
      <c r="E23" s="137">
        <v>62100</v>
      </c>
      <c r="F23" s="82">
        <v>0</v>
      </c>
      <c r="G23" s="226"/>
      <c r="H23" s="202"/>
      <c r="I23" s="64"/>
      <c r="J23" s="110" t="s">
        <v>2</v>
      </c>
      <c r="K23" s="140" t="s">
        <v>34</v>
      </c>
    </row>
    <row r="24" spans="1:11" ht="19.5" customHeight="1" thickBot="1">
      <c r="A24" s="130">
        <v>9</v>
      </c>
      <c r="B24" s="30" t="s">
        <v>14</v>
      </c>
      <c r="C24" s="37"/>
      <c r="D24" s="38"/>
      <c r="E24" s="39"/>
      <c r="F24" s="40"/>
      <c r="G24" s="103">
        <v>40328</v>
      </c>
      <c r="H24" s="42">
        <f>G24*G43</f>
        <v>95494.65246416477</v>
      </c>
      <c r="I24" s="37"/>
      <c r="J24" s="105"/>
      <c r="K24" s="30" t="s">
        <v>28</v>
      </c>
    </row>
    <row r="25" spans="1:11" ht="27.75" customHeight="1" thickBot="1">
      <c r="A25" s="27">
        <v>10</v>
      </c>
      <c r="B25" s="243" t="s">
        <v>54</v>
      </c>
      <c r="C25" s="50"/>
      <c r="D25" s="51"/>
      <c r="E25" s="52"/>
      <c r="F25" s="131"/>
      <c r="G25" s="47">
        <v>6070</v>
      </c>
      <c r="H25" s="46">
        <f>G25*G43</f>
        <v>14373.451211502681</v>
      </c>
      <c r="I25" s="43"/>
      <c r="J25" s="106"/>
      <c r="K25" s="31" t="s">
        <v>28</v>
      </c>
    </row>
    <row r="26" spans="1:11" ht="27.75" customHeight="1" thickBot="1">
      <c r="A26" s="29">
        <v>11</v>
      </c>
      <c r="B26" s="244" t="s">
        <v>55</v>
      </c>
      <c r="C26" s="37">
        <v>41000</v>
      </c>
      <c r="D26" s="38">
        <v>12300</v>
      </c>
      <c r="E26" s="39">
        <v>28700</v>
      </c>
      <c r="F26" s="40">
        <v>28700</v>
      </c>
      <c r="G26" s="41">
        <v>59790</v>
      </c>
      <c r="H26" s="40">
        <f>G26*G43</f>
        <v>141579.67840786578</v>
      </c>
      <c r="I26" s="65"/>
      <c r="J26" s="111"/>
      <c r="K26" s="122" t="s">
        <v>39</v>
      </c>
    </row>
    <row r="27" spans="1:11" ht="18" customHeight="1">
      <c r="A27" s="263">
        <v>12</v>
      </c>
      <c r="B27" s="245" t="s">
        <v>56</v>
      </c>
      <c r="C27" s="246"/>
      <c r="D27" s="247"/>
      <c r="E27" s="248"/>
      <c r="F27" s="249"/>
      <c r="G27" s="250"/>
      <c r="H27" s="249"/>
      <c r="I27" s="251">
        <v>2500</v>
      </c>
      <c r="J27" s="252">
        <v>2500</v>
      </c>
      <c r="K27" s="253" t="s">
        <v>30</v>
      </c>
    </row>
    <row r="28" spans="1:11" ht="18" customHeight="1" thickBot="1">
      <c r="A28" s="264"/>
      <c r="B28" s="254"/>
      <c r="C28" s="255"/>
      <c r="D28" s="256"/>
      <c r="E28" s="257"/>
      <c r="F28" s="258"/>
      <c r="G28" s="259"/>
      <c r="H28" s="258"/>
      <c r="I28" s="260">
        <v>2500</v>
      </c>
      <c r="J28" s="261">
        <v>2500</v>
      </c>
      <c r="K28" s="262" t="s">
        <v>31</v>
      </c>
    </row>
    <row r="29" spans="1:11" ht="25.5">
      <c r="A29" s="203">
        <v>13</v>
      </c>
      <c r="B29" s="161" t="s">
        <v>57</v>
      </c>
      <c r="C29" s="93">
        <v>102763</v>
      </c>
      <c r="D29" s="94">
        <v>34300</v>
      </c>
      <c r="E29" s="95">
        <v>68500</v>
      </c>
      <c r="F29" s="81">
        <v>68500</v>
      </c>
      <c r="G29" s="240">
        <v>13957</v>
      </c>
      <c r="H29" s="201">
        <f>G29*G43</f>
        <v>33049.46598994117</v>
      </c>
      <c r="I29" s="66"/>
      <c r="J29" s="107"/>
      <c r="K29" s="123" t="s">
        <v>29</v>
      </c>
    </row>
    <row r="30" spans="1:11" ht="15">
      <c r="A30" s="204"/>
      <c r="B30" s="205"/>
      <c r="C30" s="67">
        <v>135000</v>
      </c>
      <c r="D30" s="68">
        <v>45000</v>
      </c>
      <c r="E30" s="69">
        <v>90000</v>
      </c>
      <c r="F30" s="82">
        <v>62400</v>
      </c>
      <c r="G30" s="242"/>
      <c r="H30" s="227"/>
      <c r="I30" s="67"/>
      <c r="J30" s="113"/>
      <c r="K30" s="124" t="s">
        <v>43</v>
      </c>
    </row>
    <row r="31" spans="1:11" ht="19.5" customHeight="1" thickBot="1">
      <c r="A31" s="204"/>
      <c r="B31" s="205"/>
      <c r="C31" s="70"/>
      <c r="D31" s="71"/>
      <c r="E31" s="72"/>
      <c r="F31" s="82"/>
      <c r="G31" s="241"/>
      <c r="H31" s="202"/>
      <c r="I31" s="67"/>
      <c r="J31" s="113"/>
      <c r="K31" s="125" t="s">
        <v>28</v>
      </c>
    </row>
    <row r="32" spans="1:11" ht="18" customHeight="1">
      <c r="A32" s="159">
        <v>14</v>
      </c>
      <c r="B32" s="161" t="s">
        <v>58</v>
      </c>
      <c r="C32" s="66">
        <v>135803</v>
      </c>
      <c r="D32" s="73">
        <v>40741</v>
      </c>
      <c r="E32" s="74">
        <v>95062</v>
      </c>
      <c r="F32" s="138">
        <v>95062</v>
      </c>
      <c r="G32" s="240">
        <v>23739</v>
      </c>
      <c r="H32" s="201">
        <f>G32*G43</f>
        <v>56212.74436735785</v>
      </c>
      <c r="I32" s="75"/>
      <c r="J32" s="114"/>
      <c r="K32" s="126" t="s">
        <v>41</v>
      </c>
    </row>
    <row r="33" spans="1:11" ht="18" customHeight="1" thickBot="1">
      <c r="A33" s="160"/>
      <c r="B33" s="162"/>
      <c r="C33" s="76"/>
      <c r="D33" s="77"/>
      <c r="E33" s="78"/>
      <c r="F33" s="79"/>
      <c r="G33" s="241"/>
      <c r="H33" s="202"/>
      <c r="I33" s="80">
        <v>4000</v>
      </c>
      <c r="J33" s="115">
        <v>4000</v>
      </c>
      <c r="K33" s="127" t="s">
        <v>45</v>
      </c>
    </row>
    <row r="34" spans="1:11" ht="18" customHeight="1">
      <c r="A34" s="181">
        <v>15</v>
      </c>
      <c r="B34" s="171" t="s">
        <v>59</v>
      </c>
      <c r="C34" s="185">
        <v>154612</v>
      </c>
      <c r="D34" s="188">
        <v>46384</v>
      </c>
      <c r="E34" s="191">
        <v>108228</v>
      </c>
      <c r="F34" s="235">
        <v>108228</v>
      </c>
      <c r="G34" s="206">
        <v>597148</v>
      </c>
      <c r="H34" s="194">
        <f>G34*G43</f>
        <v>1414016.086333839</v>
      </c>
      <c r="I34" s="147"/>
      <c r="J34" s="116"/>
      <c r="K34" s="128" t="s">
        <v>42</v>
      </c>
    </row>
    <row r="35" spans="1:11" ht="19.5" customHeight="1">
      <c r="A35" s="182"/>
      <c r="B35" s="184"/>
      <c r="C35" s="186"/>
      <c r="D35" s="189"/>
      <c r="E35" s="192"/>
      <c r="F35" s="236"/>
      <c r="G35" s="238"/>
      <c r="H35" s="239"/>
      <c r="I35" s="148"/>
      <c r="J35" s="117"/>
      <c r="K35" s="129" t="s">
        <v>28</v>
      </c>
    </row>
    <row r="36" spans="1:11" s="16" customFormat="1" ht="19.5" customHeight="1">
      <c r="A36" s="182"/>
      <c r="B36" s="184"/>
      <c r="C36" s="186"/>
      <c r="D36" s="189"/>
      <c r="E36" s="192"/>
      <c r="F36" s="236"/>
      <c r="G36" s="238"/>
      <c r="H36" s="239"/>
      <c r="I36" s="149">
        <v>5000</v>
      </c>
      <c r="J36" s="108">
        <v>5000</v>
      </c>
      <c r="K36" s="120" t="s">
        <v>44</v>
      </c>
    </row>
    <row r="37" spans="1:11" ht="25.5">
      <c r="A37" s="182"/>
      <c r="B37" s="184"/>
      <c r="C37" s="186"/>
      <c r="D37" s="189"/>
      <c r="E37" s="192"/>
      <c r="F37" s="236"/>
      <c r="G37" s="238"/>
      <c r="H37" s="239"/>
      <c r="I37" s="150">
        <v>5000</v>
      </c>
      <c r="J37" s="141">
        <v>5000</v>
      </c>
      <c r="K37" s="142" t="s">
        <v>46</v>
      </c>
    </row>
    <row r="38" spans="1:11" ht="15">
      <c r="A38" s="182"/>
      <c r="B38" s="184"/>
      <c r="C38" s="186"/>
      <c r="D38" s="189"/>
      <c r="E38" s="192"/>
      <c r="F38" s="236"/>
      <c r="G38" s="238"/>
      <c r="H38" s="239"/>
      <c r="I38" s="151">
        <v>5000</v>
      </c>
      <c r="J38" s="143">
        <v>5000</v>
      </c>
      <c r="K38" s="144" t="s">
        <v>47</v>
      </c>
    </row>
    <row r="39" spans="1:11" ht="25.5">
      <c r="A39" s="182"/>
      <c r="B39" s="184"/>
      <c r="C39" s="186"/>
      <c r="D39" s="189"/>
      <c r="E39" s="192"/>
      <c r="F39" s="236"/>
      <c r="G39" s="238"/>
      <c r="H39" s="239"/>
      <c r="I39" s="151">
        <v>10000</v>
      </c>
      <c r="J39" s="143">
        <v>5000</v>
      </c>
      <c r="K39" s="144" t="s">
        <v>48</v>
      </c>
    </row>
    <row r="40" spans="1:11" ht="15.75" thickBot="1">
      <c r="A40" s="183"/>
      <c r="B40" s="172"/>
      <c r="C40" s="187"/>
      <c r="D40" s="190"/>
      <c r="E40" s="193"/>
      <c r="F40" s="237"/>
      <c r="G40" s="207"/>
      <c r="H40" s="195"/>
      <c r="I40" s="152">
        <v>10000</v>
      </c>
      <c r="J40" s="145">
        <v>5000</v>
      </c>
      <c r="K40" s="146" t="s">
        <v>49</v>
      </c>
    </row>
    <row r="41" spans="1:75" ht="18" customHeight="1" thickBot="1">
      <c r="A41" s="179" t="s">
        <v>17</v>
      </c>
      <c r="B41" s="180"/>
      <c r="C41" s="83">
        <f aca="true" t="shared" si="0" ref="C41:H41">SUM(C13:C37)</f>
        <v>885435</v>
      </c>
      <c r="D41" s="83">
        <f t="shared" si="0"/>
        <v>275725</v>
      </c>
      <c r="E41" s="96">
        <f t="shared" si="0"/>
        <v>609747</v>
      </c>
      <c r="F41" s="84">
        <f t="shared" si="0"/>
        <v>362890</v>
      </c>
      <c r="G41" s="85">
        <f t="shared" si="0"/>
        <v>1129754</v>
      </c>
      <c r="H41" s="84">
        <f t="shared" si="0"/>
        <v>2675200</v>
      </c>
      <c r="I41" s="104">
        <f>SUM(I13:I40)</f>
        <v>71000</v>
      </c>
      <c r="J41" s="118">
        <f>SUM(J14:J40)</f>
        <v>61000</v>
      </c>
      <c r="K41" s="3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18" customHeight="1" thickBot="1">
      <c r="A42" s="28" t="s">
        <v>12</v>
      </c>
      <c r="B42" s="28"/>
      <c r="C42" s="198">
        <v>501600</v>
      </c>
      <c r="D42" s="199"/>
      <c r="E42" s="200"/>
      <c r="F42" s="86">
        <v>501600</v>
      </c>
      <c r="G42" s="87"/>
      <c r="H42" s="86">
        <v>2675200</v>
      </c>
      <c r="I42" s="88">
        <v>167200</v>
      </c>
      <c r="J42" s="119">
        <v>167200</v>
      </c>
      <c r="K42" s="3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18" customHeight="1" thickBot="1">
      <c r="A43" s="175" t="s">
        <v>18</v>
      </c>
      <c r="B43" s="175"/>
      <c r="C43" s="176"/>
      <c r="D43" s="177"/>
      <c r="E43" s="178"/>
      <c r="F43" s="86">
        <f>F42-F41</f>
        <v>138710</v>
      </c>
      <c r="G43" s="89">
        <f>H42/G41</f>
        <v>2.3679491287483825</v>
      </c>
      <c r="H43" s="97">
        <v>0</v>
      </c>
      <c r="I43" s="90" t="s">
        <v>16</v>
      </c>
      <c r="J43" s="119">
        <f>J42-J41</f>
        <v>106200</v>
      </c>
      <c r="K43" s="3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12.75">
      <c r="A44" s="5"/>
      <c r="B44" s="6" t="s">
        <v>2</v>
      </c>
      <c r="C44" s="7"/>
      <c r="D44" s="8"/>
      <c r="E44" s="8"/>
      <c r="F44" s="9"/>
      <c r="G44" s="34"/>
      <c r="H44" s="8"/>
      <c r="I44" s="8"/>
      <c r="J44" s="7"/>
      <c r="K44" s="6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2.75">
      <c r="A45" s="6"/>
      <c r="B45" s="6"/>
      <c r="C45" s="7"/>
      <c r="D45" s="8"/>
      <c r="E45" s="8"/>
      <c r="F45" s="8"/>
      <c r="G45" s="34"/>
      <c r="H45" s="8"/>
      <c r="I45" s="8"/>
      <c r="J45" s="7"/>
      <c r="K45" s="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11" ht="12.75">
      <c r="A46" s="6" t="s">
        <v>60</v>
      </c>
      <c r="B46" s="6"/>
      <c r="C46" s="6"/>
      <c r="D46" s="6"/>
      <c r="E46" s="6"/>
      <c r="F46" s="6"/>
      <c r="G46" s="35"/>
      <c r="H46" s="7"/>
      <c r="I46" s="7"/>
      <c r="J46" s="7"/>
      <c r="K46" s="6"/>
    </row>
    <row r="47" spans="1:11" ht="12.75">
      <c r="A47" s="6"/>
      <c r="B47" s="10"/>
      <c r="C47" s="6"/>
      <c r="D47" s="6"/>
      <c r="E47" s="6"/>
      <c r="F47" s="6"/>
      <c r="G47" s="35"/>
      <c r="H47" s="7"/>
      <c r="I47" s="7"/>
      <c r="J47" s="7"/>
      <c r="K47" s="6"/>
    </row>
    <row r="48" spans="1:12" ht="12.75">
      <c r="A48" s="6"/>
      <c r="B48" s="6"/>
      <c r="C48" s="6"/>
      <c r="D48" s="6"/>
      <c r="E48" s="6"/>
      <c r="F48" s="6"/>
      <c r="G48" s="35"/>
      <c r="H48" s="7"/>
      <c r="I48" s="7"/>
      <c r="J48" s="7"/>
      <c r="K48" s="6"/>
      <c r="L48" s="2"/>
    </row>
    <row r="49" spans="1:12" ht="14.25">
      <c r="A49" s="99" t="s">
        <v>38</v>
      </c>
      <c r="B49" s="6"/>
      <c r="C49" s="6"/>
      <c r="D49" s="6"/>
      <c r="E49" s="6"/>
      <c r="F49" s="6"/>
      <c r="G49" s="35"/>
      <c r="H49" s="11"/>
      <c r="I49" s="7"/>
      <c r="J49" s="7"/>
      <c r="K49" s="6"/>
      <c r="L49" s="2"/>
    </row>
    <row r="50" spans="1:11" ht="14.25">
      <c r="A50" s="99" t="s">
        <v>27</v>
      </c>
      <c r="B50" s="6"/>
      <c r="C50" s="6"/>
      <c r="D50" s="6"/>
      <c r="E50" s="6"/>
      <c r="F50" s="6"/>
      <c r="G50" s="35"/>
      <c r="H50" s="12"/>
      <c r="I50" s="7"/>
      <c r="J50" s="7"/>
      <c r="K50" s="6"/>
    </row>
    <row r="51" spans="1:11" ht="14.25">
      <c r="A51" s="99"/>
      <c r="B51" s="6"/>
      <c r="C51" s="6"/>
      <c r="D51" s="6"/>
      <c r="E51" s="6"/>
      <c r="F51" s="6"/>
      <c r="G51" s="35"/>
      <c r="H51" s="7"/>
      <c r="I51" s="7"/>
      <c r="J51" s="7"/>
      <c r="K51" s="6"/>
    </row>
    <row r="52" spans="1:11" ht="12.75">
      <c r="A52" s="6"/>
      <c r="B52" s="6"/>
      <c r="C52" s="6"/>
      <c r="D52" s="6"/>
      <c r="E52" s="6"/>
      <c r="F52" s="6"/>
      <c r="G52" s="35"/>
      <c r="H52" s="7"/>
      <c r="I52" s="7"/>
      <c r="J52" s="7"/>
      <c r="K52" s="6"/>
    </row>
    <row r="53" spans="1:11" ht="12.75">
      <c r="A53" s="13"/>
      <c r="B53" s="13"/>
      <c r="C53" s="13"/>
      <c r="D53" s="13"/>
      <c r="E53" s="13"/>
      <c r="F53" s="13"/>
      <c r="G53" s="36"/>
      <c r="H53" s="14"/>
      <c r="I53" s="14"/>
      <c r="J53" s="14"/>
      <c r="K53" s="13"/>
    </row>
    <row r="54" spans="1:11" ht="12.75">
      <c r="A54" s="13"/>
      <c r="B54" s="13"/>
      <c r="C54" s="13"/>
      <c r="D54" s="13"/>
      <c r="E54" s="13"/>
      <c r="F54" s="13"/>
      <c r="G54" s="36"/>
      <c r="H54" s="14"/>
      <c r="I54" s="14"/>
      <c r="J54" s="14"/>
      <c r="K54" s="13"/>
    </row>
    <row r="55" spans="1:11" ht="12.75">
      <c r="A55" s="13"/>
      <c r="B55" s="13"/>
      <c r="C55" s="13"/>
      <c r="D55" s="13"/>
      <c r="E55" s="13"/>
      <c r="F55" s="13"/>
      <c r="G55" s="36"/>
      <c r="H55" s="14"/>
      <c r="I55" s="14"/>
      <c r="J55" s="14"/>
      <c r="K55" s="13"/>
    </row>
    <row r="56" spans="1:11" ht="12.75">
      <c r="A56" s="13"/>
      <c r="B56" s="13"/>
      <c r="C56" s="13"/>
      <c r="D56" s="13"/>
      <c r="E56" s="13"/>
      <c r="F56" s="13"/>
      <c r="G56" s="36"/>
      <c r="H56" s="14"/>
      <c r="I56" s="14"/>
      <c r="J56" s="14"/>
      <c r="K56" s="13"/>
    </row>
    <row r="57" spans="1:11" ht="12.75">
      <c r="A57" s="13"/>
      <c r="B57" s="13"/>
      <c r="C57" s="13"/>
      <c r="D57" s="13"/>
      <c r="E57" s="13"/>
      <c r="F57" s="13"/>
      <c r="G57" s="36"/>
      <c r="H57" s="14"/>
      <c r="I57" s="14"/>
      <c r="J57" s="14"/>
      <c r="K57" s="13"/>
    </row>
    <row r="58" spans="1:11" ht="12.75">
      <c r="A58" s="13"/>
      <c r="B58" s="13"/>
      <c r="C58" s="13"/>
      <c r="D58" s="13"/>
      <c r="E58" s="13"/>
      <c r="F58" s="13"/>
      <c r="G58" s="36"/>
      <c r="H58" s="14"/>
      <c r="I58" s="14"/>
      <c r="J58" s="14"/>
      <c r="K58" s="13"/>
    </row>
    <row r="59" spans="1:11" ht="12.75">
      <c r="A59" s="13"/>
      <c r="B59" s="13"/>
      <c r="C59" s="13"/>
      <c r="D59" s="13"/>
      <c r="E59" s="13"/>
      <c r="F59" s="13"/>
      <c r="G59" s="36"/>
      <c r="H59" s="15"/>
      <c r="I59" s="14"/>
      <c r="J59" s="14"/>
      <c r="K59" s="13"/>
    </row>
    <row r="60" spans="1:11" ht="12.75">
      <c r="A60" s="13"/>
      <c r="B60" s="13"/>
      <c r="C60" s="13"/>
      <c r="D60" s="13"/>
      <c r="E60" s="13"/>
      <c r="F60" s="13"/>
      <c r="G60" s="36"/>
      <c r="H60" s="14"/>
      <c r="I60" s="14"/>
      <c r="J60" s="14"/>
      <c r="K60" s="13"/>
    </row>
    <row r="61" spans="1:11" ht="12.75">
      <c r="A61" s="13"/>
      <c r="B61" s="13"/>
      <c r="C61" s="13"/>
      <c r="D61" s="13"/>
      <c r="E61" s="13"/>
      <c r="F61" s="13"/>
      <c r="G61" s="36"/>
      <c r="H61" s="14"/>
      <c r="I61" s="14"/>
      <c r="J61" s="14"/>
      <c r="K61" s="13"/>
    </row>
    <row r="62" spans="1:11" ht="12.75">
      <c r="A62" s="13"/>
      <c r="B62" s="13"/>
      <c r="C62" s="13"/>
      <c r="D62" s="13"/>
      <c r="E62" s="13"/>
      <c r="F62" s="13"/>
      <c r="G62" s="36"/>
      <c r="H62" s="14"/>
      <c r="I62" s="14"/>
      <c r="J62" s="14"/>
      <c r="K62" s="13"/>
    </row>
    <row r="63" spans="1:11" ht="12.75">
      <c r="A63" s="13"/>
      <c r="B63" s="13"/>
      <c r="C63" s="13"/>
      <c r="D63" s="13"/>
      <c r="E63" s="13"/>
      <c r="F63" s="13"/>
      <c r="G63" s="36"/>
      <c r="H63" s="14"/>
      <c r="I63" s="14"/>
      <c r="J63" s="14"/>
      <c r="K63" s="13"/>
    </row>
    <row r="64" spans="1:11" ht="12.75">
      <c r="A64" s="13"/>
      <c r="B64" s="13"/>
      <c r="C64" s="13"/>
      <c r="D64" s="13"/>
      <c r="E64" s="13"/>
      <c r="F64" s="13"/>
      <c r="G64" s="13"/>
      <c r="H64" s="14"/>
      <c r="I64" s="14"/>
      <c r="J64" s="14"/>
      <c r="K64" s="13"/>
    </row>
    <row r="65" spans="1:11" ht="12.75">
      <c r="A65" s="13"/>
      <c r="B65" s="13"/>
      <c r="C65" s="13"/>
      <c r="D65" s="13"/>
      <c r="E65" s="13"/>
      <c r="F65" s="13"/>
      <c r="G65" s="13"/>
      <c r="H65" s="14"/>
      <c r="I65" s="14"/>
      <c r="J65" s="14"/>
      <c r="K65" s="13"/>
    </row>
    <row r="66" spans="1:11" ht="12.75">
      <c r="A66" s="13"/>
      <c r="B66" s="13"/>
      <c r="C66" s="13"/>
      <c r="D66" s="13"/>
      <c r="E66" s="13"/>
      <c r="F66" s="13"/>
      <c r="G66" s="13"/>
      <c r="H66" s="14"/>
      <c r="I66" s="14"/>
      <c r="J66" s="14"/>
      <c r="K66" s="13"/>
    </row>
    <row r="67" spans="1:11" ht="12.75">
      <c r="A67" s="13"/>
      <c r="B67" s="13"/>
      <c r="C67" s="13"/>
      <c r="D67" s="13"/>
      <c r="E67" s="13"/>
      <c r="F67" s="13"/>
      <c r="G67" s="13"/>
      <c r="H67" s="14"/>
      <c r="I67" s="14"/>
      <c r="J67" s="14"/>
      <c r="K67" s="13"/>
    </row>
    <row r="68" spans="1:11" ht="12.75">
      <c r="A68" s="13"/>
      <c r="B68" s="13"/>
      <c r="C68" s="13"/>
      <c r="D68" s="13"/>
      <c r="E68" s="13"/>
      <c r="F68" s="13"/>
      <c r="G68" s="13"/>
      <c r="H68" s="14"/>
      <c r="I68" s="14"/>
      <c r="J68" s="14"/>
      <c r="K68" s="13"/>
    </row>
    <row r="69" spans="1:11" ht="12.75">
      <c r="A69" s="13"/>
      <c r="B69" s="13"/>
      <c r="C69" s="13"/>
      <c r="D69" s="13"/>
      <c r="E69" s="13"/>
      <c r="F69" s="13"/>
      <c r="G69" s="13"/>
      <c r="H69" s="14"/>
      <c r="I69" s="14"/>
      <c r="J69" s="14"/>
      <c r="K69" s="13"/>
    </row>
    <row r="70" spans="1:11" ht="12.75">
      <c r="A70" s="13"/>
      <c r="B70" s="13"/>
      <c r="C70" s="13"/>
      <c r="D70" s="13"/>
      <c r="E70" s="13"/>
      <c r="F70" s="13"/>
      <c r="G70" s="13"/>
      <c r="H70" s="14"/>
      <c r="I70" s="14"/>
      <c r="J70" s="14"/>
      <c r="K70" s="13"/>
    </row>
    <row r="71" spans="1:11" ht="12.75">
      <c r="A71" s="13"/>
      <c r="B71" s="13"/>
      <c r="C71" s="13"/>
      <c r="D71" s="13"/>
      <c r="E71" s="13"/>
      <c r="F71" s="13"/>
      <c r="G71" s="13"/>
      <c r="H71" s="14"/>
      <c r="I71" s="14"/>
      <c r="J71" s="14"/>
      <c r="K71" s="13"/>
    </row>
    <row r="72" spans="1:11" ht="12.75">
      <c r="A72" s="13"/>
      <c r="B72" s="13"/>
      <c r="C72" s="13"/>
      <c r="D72" s="13"/>
      <c r="E72" s="13"/>
      <c r="F72" s="13"/>
      <c r="G72" s="13"/>
      <c r="H72" s="14"/>
      <c r="I72" s="14"/>
      <c r="J72" s="14"/>
      <c r="K72" s="13"/>
    </row>
    <row r="73" spans="1:11" ht="12.75">
      <c r="A73" s="13"/>
      <c r="B73" s="13"/>
      <c r="C73" s="13"/>
      <c r="D73" s="13"/>
      <c r="E73" s="13"/>
      <c r="F73" s="13"/>
      <c r="G73" s="13"/>
      <c r="H73" s="14"/>
      <c r="I73" s="14"/>
      <c r="J73" s="14"/>
      <c r="K73" s="13"/>
    </row>
    <row r="74" spans="1:11" ht="12.75">
      <c r="A74" s="13"/>
      <c r="B74" s="13"/>
      <c r="C74" s="13"/>
      <c r="D74" s="13"/>
      <c r="E74" s="13"/>
      <c r="F74" s="13"/>
      <c r="G74" s="13"/>
      <c r="H74" s="14"/>
      <c r="I74" s="14"/>
      <c r="J74" s="14"/>
      <c r="K74" s="13"/>
    </row>
    <row r="75" spans="1:11" ht="12.75">
      <c r="A75" s="13"/>
      <c r="B75" s="13"/>
      <c r="C75" s="13"/>
      <c r="D75" s="13"/>
      <c r="E75" s="13"/>
      <c r="F75" s="13"/>
      <c r="G75" s="13"/>
      <c r="H75" s="13"/>
      <c r="I75" s="13"/>
      <c r="J75" s="14"/>
      <c r="K75" s="13"/>
    </row>
    <row r="76" spans="1:11" ht="12.75">
      <c r="A76" s="13"/>
      <c r="B76" s="13"/>
      <c r="C76" s="13"/>
      <c r="D76" s="13"/>
      <c r="E76" s="13"/>
      <c r="F76" s="13"/>
      <c r="G76" s="13"/>
      <c r="H76" s="13"/>
      <c r="I76" s="13"/>
      <c r="J76" s="14"/>
      <c r="K76" s="13"/>
    </row>
    <row r="77" spans="1:11" ht="12.75">
      <c r="A77" s="13"/>
      <c r="B77" s="13"/>
      <c r="C77" s="13"/>
      <c r="D77" s="13"/>
      <c r="E77" s="13"/>
      <c r="F77" s="13"/>
      <c r="G77" s="13"/>
      <c r="H77" s="13"/>
      <c r="I77" s="13"/>
      <c r="J77" s="14"/>
      <c r="K77" s="13"/>
    </row>
    <row r="78" ht="12.75">
      <c r="J78" s="1"/>
    </row>
    <row r="79" ht="12.75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</sheetData>
  <sheetProtection/>
  <mergeCells count="55">
    <mergeCell ref="F34:F40"/>
    <mergeCell ref="G34:G40"/>
    <mergeCell ref="H34:H40"/>
    <mergeCell ref="H32:H33"/>
    <mergeCell ref="G32:G33"/>
    <mergeCell ref="H29:H31"/>
    <mergeCell ref="G29:G31"/>
    <mergeCell ref="G10:H10"/>
    <mergeCell ref="I10:J10"/>
    <mergeCell ref="F11:F12"/>
    <mergeCell ref="K11:K12"/>
    <mergeCell ref="G21:G23"/>
    <mergeCell ref="H21:H23"/>
    <mergeCell ref="C10:F10"/>
    <mergeCell ref="H11:H12"/>
    <mergeCell ref="J11:J12"/>
    <mergeCell ref="I11:I12"/>
    <mergeCell ref="H27:H28"/>
    <mergeCell ref="E27:E28"/>
    <mergeCell ref="G27:G28"/>
    <mergeCell ref="A9:K9"/>
    <mergeCell ref="B18:B19"/>
    <mergeCell ref="G18:G19"/>
    <mergeCell ref="H18:H19"/>
    <mergeCell ref="C18:C19"/>
    <mergeCell ref="D18:D19"/>
    <mergeCell ref="E18:E19"/>
    <mergeCell ref="F18:F19"/>
    <mergeCell ref="A18:A19"/>
    <mergeCell ref="A21:A23"/>
    <mergeCell ref="C42:E42"/>
    <mergeCell ref="F27:F28"/>
    <mergeCell ref="C27:C28"/>
    <mergeCell ref="D27:D28"/>
    <mergeCell ref="A27:A28"/>
    <mergeCell ref="A29:A31"/>
    <mergeCell ref="B29:B31"/>
    <mergeCell ref="A43:B43"/>
    <mergeCell ref="C43:E43"/>
    <mergeCell ref="A41:B41"/>
    <mergeCell ref="A34:A40"/>
    <mergeCell ref="B34:B40"/>
    <mergeCell ref="C34:C40"/>
    <mergeCell ref="D34:D40"/>
    <mergeCell ref="E34:E40"/>
    <mergeCell ref="A10:A12"/>
    <mergeCell ref="B10:B12"/>
    <mergeCell ref="A32:A33"/>
    <mergeCell ref="B32:B33"/>
    <mergeCell ref="G11:G12"/>
    <mergeCell ref="C11:C12"/>
    <mergeCell ref="D11:D12"/>
    <mergeCell ref="E11:E12"/>
    <mergeCell ref="B27:B28"/>
    <mergeCell ref="B21:B23"/>
  </mergeCells>
  <printOptions/>
  <pageMargins left="0.3937007874015748" right="0.3937007874015748" top="0" bottom="0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Nekysová</dc:creator>
  <cp:keywords/>
  <dc:description/>
  <cp:lastModifiedBy>Administrator</cp:lastModifiedBy>
  <cp:lastPrinted>2014-02-19T07:55:10Z</cp:lastPrinted>
  <dcterms:created xsi:type="dcterms:W3CDTF">2006-01-31T08:23:44Z</dcterms:created>
  <dcterms:modified xsi:type="dcterms:W3CDTF">2014-03-07T06:22:33Z</dcterms:modified>
  <cp:category/>
  <cp:version/>
  <cp:contentType/>
  <cp:contentStatus/>
</cp:coreProperties>
</file>