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41" windowWidth="12120" windowHeight="9120" tabRatio="662" activeTab="0"/>
  </bookViews>
  <sheets>
    <sheet name="Kultura - Opatření č.1 POŘADÍ" sheetId="1" r:id="rId1"/>
    <sheet name="Kultura - Opatření č.2 POŘADÍ" sheetId="2" r:id="rId2"/>
    <sheet name="Kultura - Opatření č.3 POŘADÍ" sheetId="3" r:id="rId3"/>
  </sheets>
  <definedNames>
    <definedName name="_xlnm._FilterDatabase" localSheetId="0" hidden="1">'Kultura - Opatření č.1 POŘADÍ'!$A$6:$L$20</definedName>
    <definedName name="_xlnm._FilterDatabase" localSheetId="1" hidden="1">'Kultura - Opatření č.2 POŘADÍ'!$A$6:$L$20</definedName>
    <definedName name="_xlnm._FilterDatabase" localSheetId="2" hidden="1">'Kultura - Opatření č.3 POŘADÍ'!$A$6:$L$21</definedName>
    <definedName name="_xlnm.Print_Area" localSheetId="0">'Kultura - Opatření č.1 POŘADÍ'!$A$1:$L$23</definedName>
    <definedName name="_xlnm.Print_Area" localSheetId="1">'Kultura - Opatření č.2 POŘADÍ'!$A$1:$L$35</definedName>
    <definedName name="_xlnm.Print_Area" localSheetId="2">'Kultura - Opatření č.3 POŘADÍ'!$A$1:$L$21</definedName>
  </definedNames>
  <calcPr fullCalcOnLoad="1"/>
</workbook>
</file>

<file path=xl/sharedStrings.xml><?xml version="1.0" encoding="utf-8"?>
<sst xmlns="http://schemas.openxmlformats.org/spreadsheetml/2006/main" count="393" uniqueCount="189">
  <si>
    <t>ALOKOVANÁ ČÁSTKA</t>
  </si>
  <si>
    <t>-</t>
  </si>
  <si>
    <t>Fotoklub Písek</t>
  </si>
  <si>
    <t>občanské sdružení</t>
  </si>
  <si>
    <t>Fotografická výstava k 55. výročí založení Fotoklubu Písek s mezinárodní účastí a tisk almanachu k výstavě</t>
  </si>
  <si>
    <t>T.C.S. Luisiana</t>
  </si>
  <si>
    <t>s.r.o.</t>
  </si>
  <si>
    <t>AVANT Promotion, s.r.o.</t>
  </si>
  <si>
    <t>Sdružení rodičů a přátel základní školy J.K.Tyla</t>
  </si>
  <si>
    <t>Nadační fond Gymnázia Písek</t>
  </si>
  <si>
    <t>nadační fond</t>
  </si>
  <si>
    <t>Prácheňské muzeum v Písku</t>
  </si>
  <si>
    <t>příspěvková organizace</t>
  </si>
  <si>
    <t>Městská knihovna Písek</t>
  </si>
  <si>
    <t>CG1 Invest s.r.o.</t>
  </si>
  <si>
    <t>Občanské sdružení Pod čarou</t>
  </si>
  <si>
    <t>Vydání CD Divokej západ 2006</t>
  </si>
  <si>
    <t>Centrum kultury Písek, o.p.s.</t>
  </si>
  <si>
    <t>Dům dětí a mládeže</t>
  </si>
  <si>
    <t>o.p.s</t>
  </si>
  <si>
    <t>Centrum kultury Písek o.p.s.</t>
  </si>
  <si>
    <t>o.p.s.</t>
  </si>
  <si>
    <t>Robin Mikušiak</t>
  </si>
  <si>
    <t>OSVČ</t>
  </si>
  <si>
    <t>Taneční centrum Z.I.P.</t>
  </si>
  <si>
    <t xml:space="preserve">Jiří Klokočka </t>
  </si>
  <si>
    <t>Vydání katalogu k jubilejní výstavě Jiřího Prachaře</t>
  </si>
  <si>
    <t>5611/1/01</t>
  </si>
  <si>
    <t>5611/1/02</t>
  </si>
  <si>
    <t>5611/1/03</t>
  </si>
  <si>
    <t>5611/1/04</t>
  </si>
  <si>
    <t>5611/1/05</t>
  </si>
  <si>
    <t>5611/1/06</t>
  </si>
  <si>
    <t>5611/1/07</t>
  </si>
  <si>
    <t>5611/1/08</t>
  </si>
  <si>
    <t>5611/1/09</t>
  </si>
  <si>
    <t>5611/1/10</t>
  </si>
  <si>
    <t>5611/1/11</t>
  </si>
  <si>
    <t>5611/1/12</t>
  </si>
  <si>
    <t>5611/1/13</t>
  </si>
  <si>
    <t>5613/1/01</t>
  </si>
  <si>
    <t>5613/1/02</t>
  </si>
  <si>
    <t>5613/1/03</t>
  </si>
  <si>
    <t>5613/1/04</t>
  </si>
  <si>
    <t>5613/1/05</t>
  </si>
  <si>
    <t>5613/1/06</t>
  </si>
  <si>
    <t>5613/1/07</t>
  </si>
  <si>
    <t>5613/1/08</t>
  </si>
  <si>
    <t>5613/1/09</t>
  </si>
  <si>
    <t>5613/1/10</t>
  </si>
  <si>
    <t>5613/1/11</t>
  </si>
  <si>
    <t>5613/1/12</t>
  </si>
  <si>
    <t>5613/1/13</t>
  </si>
  <si>
    <t>5613/1/14</t>
  </si>
  <si>
    <t>Vydání CD skupiny  Deep Inside 2006</t>
  </si>
  <si>
    <t>Soukromá vyšší odborná škola filmová s.r.o. v Písku</t>
  </si>
  <si>
    <t>PRAAM spol. s.r.o.</t>
  </si>
  <si>
    <t>Opatření č.1 - Image města 1. výzva k 31.01.2006 číslo výzvy 5611/1</t>
  </si>
  <si>
    <t>Hodnotící tabulka</t>
  </si>
  <si>
    <t>NÁZEV PROJEKTU</t>
  </si>
  <si>
    <t>ŽADATEL</t>
  </si>
  <si>
    <t>PRÁVNÍ FORMA</t>
  </si>
  <si>
    <t>ČÍSELNÝ KÓD ŽÁDOSTI</t>
  </si>
  <si>
    <t>Opatření č. 3 - Město Písek - Centrum kultury 1. výzva k 31.01.2006 číslo výzvy 5613/1</t>
  </si>
  <si>
    <t>Opatření č.2 - Volnočasové aktivity 1. výzva k 31.01.2006 číslo výzvy 5612/1</t>
  </si>
  <si>
    <t>5612/1/01</t>
  </si>
  <si>
    <t>5612/1/02</t>
  </si>
  <si>
    <t>5612/1/03</t>
  </si>
  <si>
    <t>5612/1/04</t>
  </si>
  <si>
    <t>5612/1/05</t>
  </si>
  <si>
    <t>5612/1/06</t>
  </si>
  <si>
    <t>5612/1/07</t>
  </si>
  <si>
    <t>5612/1/08</t>
  </si>
  <si>
    <t>5612/1/09</t>
  </si>
  <si>
    <t>5612/1/10</t>
  </si>
  <si>
    <t>5612/1/11</t>
  </si>
  <si>
    <t>5612/1/12</t>
  </si>
  <si>
    <t>5612/1/13</t>
  </si>
  <si>
    <t>5612/1/14</t>
  </si>
  <si>
    <t>5612/1/15</t>
  </si>
  <si>
    <t>5612/1/16</t>
  </si>
  <si>
    <t>5612/1/17</t>
  </si>
  <si>
    <t>5612/1/18</t>
  </si>
  <si>
    <t>5612/1/19</t>
  </si>
  <si>
    <t>5612/1/20</t>
  </si>
  <si>
    <t>5612/1/21</t>
  </si>
  <si>
    <t>5612/1/22</t>
  </si>
  <si>
    <t>5612/1/23</t>
  </si>
  <si>
    <t>5612/1/24</t>
  </si>
  <si>
    <t>5612/1/25</t>
  </si>
  <si>
    <t>5612/1/26</t>
  </si>
  <si>
    <t>5612/1/27</t>
  </si>
  <si>
    <t>Gymnázium Písek</t>
  </si>
  <si>
    <t>Centrum kultury</t>
  </si>
  <si>
    <t>OS S nohama nad zemí</t>
  </si>
  <si>
    <t>ZŠ J.K.Tyla a MŠ Písek</t>
  </si>
  <si>
    <t>Taneční centrum Z.I.P. Písek</t>
  </si>
  <si>
    <t>Činnost souborů v DPČ 2006</t>
  </si>
  <si>
    <t>Loutkový spolek Nitka</t>
  </si>
  <si>
    <t>OS Mažoretky Písek</t>
  </si>
  <si>
    <t>Pionýr.sk.Tábornický klub</t>
  </si>
  <si>
    <t>OS přátel mateřského centra</t>
  </si>
  <si>
    <t>Písecký pěvecký sbor</t>
  </si>
  <si>
    <t>Městská knihovna Písek - jedna z nejstarších českých veřejných knihoven- vydání brožury u příležitosti 165. výročí</t>
  </si>
  <si>
    <t>5612/1/28</t>
  </si>
  <si>
    <t>Arkáda-sociálně psycholog.centrum</t>
  </si>
  <si>
    <t>Sdruž.rod.a přát.Svobo.waldorf. škol.</t>
  </si>
  <si>
    <t>Základní kynolog.org.č.471, Písek</t>
  </si>
  <si>
    <t>Mažor.školička I.Holasové Goods D.</t>
  </si>
  <si>
    <t>OLYMPCENTRUM  CLUB v Písku</t>
  </si>
  <si>
    <t>Sdru.pro obnovu Řepice a okolí</t>
  </si>
  <si>
    <t>Spol.pro dobré souž.česky a německy..</t>
  </si>
  <si>
    <t>ANO</t>
  </si>
  <si>
    <t>CELKEM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</si>
  <si>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</si>
  <si>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</si>
  <si>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</si>
  <si>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</si>
  <si>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</si>
  <si>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</si>
  <si>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Grantový program na podporu kultury v roce  2006</t>
  </si>
  <si>
    <t>Z TOHO BYLO VYŘAZENO</t>
  </si>
  <si>
    <t xml:space="preserve"> ŽÁDOSTÍ</t>
  </si>
  <si>
    <t>BYLO PODÁNO 13</t>
  </si>
  <si>
    <t>BYLO PODÁNO 28</t>
  </si>
  <si>
    <r>
      <t>OS Pod čarou-</t>
    </r>
    <r>
      <rPr>
        <b/>
        <sz val="16"/>
        <color indexed="10"/>
        <rFont val="Arial CE"/>
        <family val="2"/>
      </rPr>
      <t>vyřadit nelze hodnotit</t>
    </r>
    <r>
      <rPr>
        <b/>
        <sz val="16"/>
        <rFont val="Arial CE"/>
        <family val="2"/>
      </rPr>
      <t xml:space="preserve"> </t>
    </r>
  </si>
  <si>
    <t>NEVYČERPANÉ PROSTŘEDKY V OPATŘENÍ č.1 CELKEM</t>
  </si>
  <si>
    <t>BYLO PODÁNO 14</t>
  </si>
  <si>
    <t>VYŘAZENO V 2 KOLE HODNOTÍCÍ KOMISÍ</t>
  </si>
  <si>
    <t>OS Prácheň-Centrum podp.cel.vzd.</t>
  </si>
  <si>
    <t>navržený příspěvek v %</t>
  </si>
  <si>
    <t>Min. - max. výše požadovaného příspěvků</t>
  </si>
  <si>
    <t>Min. - max. výše požadovaného příspěvku</t>
  </si>
  <si>
    <t>Min. - max. výše požadovan.příspěvku</t>
  </si>
  <si>
    <t>OS</t>
  </si>
  <si>
    <t xml:space="preserve">OS </t>
  </si>
  <si>
    <t>přísp.org.</t>
  </si>
  <si>
    <t>Palič.krajka a mode.z ker.hlíny-tradice a současnost</t>
  </si>
  <si>
    <r>
      <t xml:space="preserve">NÁZEV PROJEKTU </t>
    </r>
    <r>
      <rPr>
        <b/>
        <i/>
        <sz val="16"/>
        <rFont val="Arial CE"/>
        <family val="2"/>
      </rPr>
      <t>+ STRUČNÝ POPIS</t>
    </r>
  </si>
  <si>
    <r>
      <t xml:space="preserve">Mezinár.letní kurzy mladých housl.a klavíris.- </t>
    </r>
    <r>
      <rPr>
        <i/>
        <sz val="16"/>
        <rFont val="Arial CE"/>
        <family val="2"/>
      </rPr>
      <t>každoročně se opakující pro děti a rodiče, letos 20. Výročí - koncert absolventů</t>
    </r>
  </si>
  <si>
    <r>
      <t xml:space="preserve">ZIPácká činnost v roce 2006-I.pololetí- </t>
    </r>
    <r>
      <rPr>
        <i/>
        <sz val="16"/>
        <rFont val="Arial CE"/>
        <family val="2"/>
      </rPr>
      <t>vlastní činnost občanského sdružení včetně zkoušek</t>
    </r>
  </si>
  <si>
    <r>
      <t xml:space="preserve">Mažoretky Písek-činnost v roce 2006- </t>
    </r>
    <r>
      <rPr>
        <i/>
        <sz val="16"/>
        <rFont val="Arial CE"/>
        <family val="2"/>
      </rPr>
      <t>vlastní činnost včetně zkoušek</t>
    </r>
  </si>
  <si>
    <r>
      <t xml:space="preserve">Malé mažoretky Písek-činnost v roce 2006- </t>
    </r>
    <r>
      <rPr>
        <i/>
        <sz val="16"/>
        <rFont val="Arial CE"/>
        <family val="2"/>
      </rPr>
      <t>vlastní činnost včetně zkoušek</t>
    </r>
  </si>
  <si>
    <r>
      <t xml:space="preserve">Příspěvek na činnost- </t>
    </r>
    <r>
      <rPr>
        <i/>
        <sz val="16"/>
        <rFont val="Arial CE"/>
        <family val="2"/>
      </rPr>
      <t>vlastní činnost tanečního centra včetně zkoušek</t>
    </r>
  </si>
  <si>
    <r>
      <t>Kultura za hradbami-májové impulsy v Písku,</t>
    </r>
    <r>
      <rPr>
        <i/>
        <sz val="16"/>
        <rFont val="Arial CE"/>
        <family val="2"/>
      </rPr>
      <t>navázání na tradici promenádních koncertů v Palackého sadech</t>
    </r>
  </si>
  <si>
    <r>
      <t>Tradice sboru pokračuje….</t>
    </r>
    <r>
      <rPr>
        <i/>
        <sz val="16"/>
        <rFont val="Arial CE"/>
        <family val="2"/>
      </rPr>
      <t>= činnost sboru 2006</t>
    </r>
  </si>
  <si>
    <r>
      <t xml:space="preserve">Činnost OS Nitka 2006, </t>
    </r>
    <r>
      <rPr>
        <i/>
        <sz val="16"/>
        <rFont val="Arial CE"/>
        <family val="2"/>
      </rPr>
      <t>nazkoušení nových představení</t>
    </r>
  </si>
  <si>
    <r>
      <t>Posezení s písničkou-podveč.nejen pro seniory-</t>
    </r>
    <r>
      <rPr>
        <i/>
        <sz val="16"/>
        <rFont val="Arial CE"/>
        <family val="2"/>
      </rPr>
      <t>akce vznikla na základě poptávky ze strany seni.</t>
    </r>
  </si>
  <si>
    <r>
      <t>Jak promlouvá hudba k posluch.v běhu stol.-</t>
    </r>
    <r>
      <rPr>
        <i/>
        <sz val="16"/>
        <rFont val="Arial CE"/>
        <family val="2"/>
      </rPr>
      <t xml:space="preserve"> činnost flétnového souboru Písečtí pištci</t>
    </r>
  </si>
  <si>
    <r>
      <t>II.mezinárodní setkání heligonkárů-</t>
    </r>
    <r>
      <rPr>
        <i/>
        <sz val="16"/>
        <rFont val="Arial CE"/>
        <family val="2"/>
      </rPr>
      <t xml:space="preserve"> rozšíření kulturních aktivit pro seniory</t>
    </r>
  </si>
  <si>
    <r>
      <t>Dreams +Teams-spolupr.s  angl.partn.školou-</t>
    </r>
    <r>
      <rPr>
        <i/>
        <sz val="16"/>
        <rFont val="Arial CE"/>
        <family val="2"/>
      </rPr>
      <t xml:space="preserve"> výměnný pobyt studentů</t>
    </r>
  </si>
  <si>
    <r>
      <t xml:space="preserve">Duhové divadlo- </t>
    </r>
    <r>
      <rPr>
        <i/>
        <sz val="16"/>
        <rFont val="Arial CE"/>
        <family val="2"/>
      </rPr>
      <t>nastudování divadel.hry</t>
    </r>
  </si>
  <si>
    <r>
      <t>Posezení s …..významnou osobno. 6x ročně-</t>
    </r>
    <r>
      <rPr>
        <i/>
        <sz val="16"/>
        <rFont val="Arial CE"/>
        <family val="2"/>
      </rPr>
      <t xml:space="preserve"> rozšíření nabídky kulturních aktivit pro seniory</t>
    </r>
  </si>
  <si>
    <r>
      <t xml:space="preserve">Koncerty Moniky Načevy a Pavla Fajta- </t>
    </r>
    <r>
      <rPr>
        <i/>
        <sz val="16"/>
        <rFont val="Arial CE"/>
        <family val="2"/>
      </rPr>
      <t>koncert v rámci Týdne duševního zdraví</t>
    </r>
  </si>
  <si>
    <r>
      <t xml:space="preserve">Kulturní aktivity pro nejmenší 2-6 let </t>
    </r>
    <r>
      <rPr>
        <i/>
        <sz val="16"/>
        <rFont val="Arial CE"/>
        <family val="2"/>
      </rPr>
      <t>-aktivity pro děti a jejich rodiče</t>
    </r>
  </si>
  <si>
    <r>
      <t>Volnočasový klub "A je to"-</t>
    </r>
    <r>
      <rPr>
        <i/>
        <sz val="16"/>
        <rFont val="Arial CE"/>
        <family val="2"/>
      </rPr>
      <t>pravidelná činnost cca 30 členů v roce 2006</t>
    </r>
  </si>
  <si>
    <r>
      <t xml:space="preserve">Činnost pěveckého sboru </t>
    </r>
    <r>
      <rPr>
        <i/>
        <sz val="16"/>
        <rFont val="Arial CE"/>
        <family val="2"/>
      </rPr>
      <t>včetně zkoušek 2006,j pořádání školských akademií, vánočních koncertů</t>
    </r>
  </si>
  <si>
    <r>
      <t xml:space="preserve">Společ.odpol.s dechovou hudbou 4xročně- </t>
    </r>
    <r>
      <rPr>
        <i/>
        <sz val="16"/>
        <rFont val="Arial CE"/>
        <family val="2"/>
      </rPr>
      <t>aktivita pro seniory za vstupné pro ně přijatelné</t>
    </r>
  </si>
  <si>
    <r>
      <t xml:space="preserve">Písecký voříšek 2006- </t>
    </r>
    <r>
      <rPr>
        <i/>
        <sz val="16"/>
        <rFont val="Arial CE"/>
        <family val="2"/>
      </rPr>
      <t>každoročně se opakující akce /soutěž+výstava/</t>
    </r>
  </si>
  <si>
    <r>
      <t>Témt.výst.výtv.prací"Kniha-pramen poznání"</t>
    </r>
    <r>
      <rPr>
        <i/>
        <sz val="16"/>
        <rFont val="Arial CE"/>
        <family val="2"/>
      </rPr>
      <t>-instalace prací dětí v prostorách školy</t>
    </r>
  </si>
  <si>
    <r>
      <t xml:space="preserve">Celoroční činnost souboru </t>
    </r>
    <r>
      <rPr>
        <i/>
        <sz val="16"/>
        <rFont val="Arial CE"/>
        <family val="2"/>
      </rPr>
      <t xml:space="preserve"> -  včetně zkoušek</t>
    </r>
  </si>
  <si>
    <r>
      <t>Mažoretková škol.I.Holasové Goods dance</t>
    </r>
    <r>
      <rPr>
        <i/>
        <sz val="16"/>
        <rFont val="Arial CE"/>
        <family val="2"/>
      </rPr>
      <t xml:space="preserve"> - činnost občanského sdružení v roce 2006</t>
    </r>
  </si>
  <si>
    <r>
      <t>Židovské dny 2006</t>
    </r>
    <r>
      <rPr>
        <i/>
        <sz val="16"/>
        <rFont val="Arial CE"/>
        <family val="2"/>
      </rPr>
      <t>- pořádáno na Prácheňsku, zájezdy,přednášky, pietní akty</t>
    </r>
  </si>
  <si>
    <r>
      <t>"O kočičím zpívání", dětský muzikál,</t>
    </r>
    <r>
      <rPr>
        <i/>
        <sz val="16"/>
        <rFont val="Arial CE"/>
        <family val="2"/>
      </rPr>
      <t xml:space="preserve"> účinkuje 6 dětí a 2 vedoucí</t>
    </r>
  </si>
  <si>
    <t>NÁZEV PROJEKTU + STRUČNÝ POPIS</t>
  </si>
  <si>
    <r>
      <t xml:space="preserve">Informační leporela Centra kultury </t>
    </r>
    <r>
      <rPr>
        <i/>
        <sz val="16"/>
        <rFont val="Arial CE"/>
        <family val="2"/>
      </rPr>
      <t>- zlepšení image a poptávky po kulturní nabídce kina a divadla</t>
    </r>
  </si>
  <si>
    <r>
      <t xml:space="preserve">Společné Plakáty Kultura v Písku - </t>
    </r>
    <r>
      <rPr>
        <i/>
        <sz val="16"/>
        <rFont val="Arial CE"/>
        <family val="2"/>
      </rPr>
      <t>všechna zařízení 1xza měsíc,  A1 na cca 100 výlep. ploch. v regionu</t>
    </r>
  </si>
  <si>
    <t>přís.org. KÚ Č. B.</t>
  </si>
  <si>
    <r>
      <t xml:space="preserve">Vydání CD Rockový Písek 2006 - </t>
    </r>
    <r>
      <rPr>
        <i/>
        <sz val="16"/>
        <rFont val="Arial CE"/>
        <family val="2"/>
      </rPr>
      <t>kompilace 20 místních amatérských skupin vždy po 1 skladbě</t>
    </r>
  </si>
  <si>
    <r>
      <t xml:space="preserve">Internetové stránky Centra kultury a Divadla Fráni Šrámka - </t>
    </r>
    <r>
      <rPr>
        <i/>
        <sz val="16"/>
        <rFont val="Arial CE"/>
        <family val="2"/>
      </rPr>
      <t>prezentace vlastní činnosti</t>
    </r>
  </si>
  <si>
    <r>
      <t xml:space="preserve">Centrální elektronický předprodej vstupenek do kulturních zařízení - </t>
    </r>
    <r>
      <rPr>
        <i/>
        <sz val="16"/>
        <rFont val="Arial CE"/>
        <family val="2"/>
      </rPr>
      <t>zřízení více prodejních míst, technické vybavení</t>
    </r>
  </si>
  <si>
    <r>
      <t>Zájezd pěveckého sboru s vystoupením do Belgie</t>
    </r>
    <r>
      <rPr>
        <i/>
        <sz val="16"/>
        <rFont val="Arial CE"/>
        <family val="2"/>
      </rPr>
      <t xml:space="preserve"> a následně vystoupení belgického sboru v Písku</t>
    </r>
  </si>
  <si>
    <r>
      <t xml:space="preserve">Zájezd pěveckého sboru s vystoupením do města Libramont v Belgii </t>
    </r>
    <r>
      <rPr>
        <i/>
        <sz val="16"/>
        <rFont val="Arial CE"/>
        <family val="2"/>
      </rPr>
      <t>- viz žádost 5612/1/28</t>
    </r>
  </si>
  <si>
    <r>
      <t xml:space="preserve">Mezinárodní festival studentských filmů Písek 2006 - </t>
    </r>
    <r>
      <rPr>
        <i/>
        <sz val="16"/>
        <rFont val="Arial CE"/>
        <family val="2"/>
      </rPr>
      <t>6.ročník vždy po 2 letech</t>
    </r>
  </si>
  <si>
    <t>Celostátní přehlídka Šrámkův Písek 45.ročník a doprovodné akce 24.-28.5.2006 - cílem je zapojení do dění v písecké kultuře</t>
  </si>
  <si>
    <r>
      <t xml:space="preserve">Pravidelná kulturní nabídka 2006 - </t>
    </r>
    <r>
      <rPr>
        <i/>
        <sz val="16"/>
        <rFont val="Arial CE"/>
        <family val="2"/>
      </rPr>
      <t xml:space="preserve">cyklus 90 akcí pořádaných pro veřejnost v 6 témat. blocích  </t>
    </r>
  </si>
  <si>
    <r>
      <t>Jihozápadočeské kolo celostátní country soutěže Stodola 2006 -</t>
    </r>
    <r>
      <rPr>
        <i/>
        <sz val="16"/>
        <rFont val="Arial CE"/>
        <family val="2"/>
      </rPr>
      <t xml:space="preserve"> pořádání postupové přehlídky</t>
    </r>
  </si>
  <si>
    <r>
      <t xml:space="preserve">Velká Mikulášská Nadílka 2006 - </t>
    </r>
    <r>
      <rPr>
        <i/>
        <sz val="16"/>
        <rFont val="Arial CE"/>
        <family val="2"/>
      </rPr>
      <t>tradiční akce pro děti na velkém náměstí</t>
    </r>
  </si>
  <si>
    <r>
      <t xml:space="preserve">Sand festival - </t>
    </r>
    <r>
      <rPr>
        <i/>
        <sz val="16"/>
        <rFont val="Arial CE"/>
        <family val="2"/>
      </rPr>
      <t>mezinárodní hudební festival v rámci městských slavností - Letní kino</t>
    </r>
  </si>
  <si>
    <r>
      <t>Tuning parade</t>
    </r>
    <r>
      <rPr>
        <i/>
        <sz val="16"/>
        <rFont val="Arial CE"/>
        <family val="2"/>
      </rPr>
      <t xml:space="preserve"> - doprovodný mezin. hud. festival k automobilové přehlídce pro cca 10000 účastníků srpen 2006</t>
    </r>
  </si>
  <si>
    <r>
      <t xml:space="preserve">Písecké kulturní léto (akce nad rámec mandátní smlouvy) </t>
    </r>
    <r>
      <rPr>
        <i/>
        <sz val="16"/>
        <rFont val="Arial CE"/>
        <family val="2"/>
      </rPr>
      <t>- 4 x divadlo, 4 x koncert, 4 x pro děti převážně v Palackého Sadech  červen - září</t>
    </r>
  </si>
  <si>
    <r>
      <t>Summer in the City (20.6.-polovina září) -</t>
    </r>
    <r>
      <rPr>
        <i/>
        <sz val="16"/>
        <rFont val="Arial CE"/>
        <family val="2"/>
      </rPr>
      <t xml:space="preserve"> 6 koncertů populárních interpretů  na zajímavých místech ve městě, vždy pro cca 300 diváků</t>
    </r>
  </si>
  <si>
    <r>
      <t xml:space="preserve">RW Café - kulturní cykly  2006 - </t>
    </r>
    <r>
      <rPr>
        <i/>
        <sz val="16"/>
        <rFont val="Arial CE"/>
        <family val="2"/>
      </rPr>
      <t>celkem 104 akcí - hudebních, divadelních, literárních a naučných</t>
    </r>
  </si>
  <si>
    <r>
      <t xml:space="preserve">Hudební a divadelní léto na Ptáčkovně 2006 </t>
    </r>
    <r>
      <rPr>
        <i/>
        <sz val="16"/>
        <rFont val="Arial CE"/>
        <family val="2"/>
      </rPr>
      <t>celkem 42 akcí - hudebních, divadel., volnočas.</t>
    </r>
  </si>
  <si>
    <r>
      <t xml:space="preserve">ZIP Taneční akademie 2006 - </t>
    </r>
    <r>
      <rPr>
        <i/>
        <sz val="16"/>
        <rFont val="Arial CE"/>
        <family val="2"/>
      </rPr>
      <t>celoroční činnost a akce pro veřejnost, nelze oddělit</t>
    </r>
  </si>
  <si>
    <r>
      <t xml:space="preserve">Czech Promotion 06 - 1.ročník, 9.11.-10.11.2006 - Písek - </t>
    </r>
    <r>
      <rPr>
        <i/>
        <sz val="16"/>
        <rFont val="Arial CE"/>
        <family val="2"/>
      </rPr>
      <t>festival pro sjednocení Corporate Identity ČR pro marketingové účely</t>
    </r>
  </si>
  <si>
    <r>
      <t xml:space="preserve">Písecký Majáles 2006 - </t>
    </r>
    <r>
      <rPr>
        <i/>
        <sz val="16"/>
        <rFont val="Arial CE"/>
        <family val="2"/>
      </rPr>
      <t>studentská akce s volbou krále a královny a bohatým doprovodným progr., pro studenty škol z regionu Prácheňska</t>
    </r>
  </si>
  <si>
    <r>
      <t xml:space="preserve">Časopis Tyláček </t>
    </r>
    <r>
      <rPr>
        <i/>
        <sz val="16"/>
        <rFont val="Arial CE"/>
        <family val="2"/>
      </rPr>
      <t>- vydání 4 čísel za rok, redakční činnost</t>
    </r>
  </si>
  <si>
    <r>
      <t xml:space="preserve">RÁDIO POD ČAROU 2006 - </t>
    </r>
    <r>
      <rPr>
        <i/>
        <sz val="16"/>
        <rFont val="Arial CE"/>
        <family val="2"/>
      </rPr>
      <t>provozní dotace na provoz, místní neprofesionální kultura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</si>
</sst>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25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8"/>
      <name val="Tahoma"/>
      <family val="2"/>
    </font>
    <font>
      <sz val="20"/>
      <name val="Arial CE"/>
      <family val="2"/>
    </font>
    <font>
      <sz val="16"/>
      <name val="Arial CE"/>
      <family val="2"/>
    </font>
    <font>
      <b/>
      <sz val="22"/>
      <name val="Arial CE"/>
      <family val="2"/>
    </font>
    <font>
      <b/>
      <sz val="15"/>
      <name val="Arial CE"/>
      <family val="2"/>
    </font>
    <font>
      <b/>
      <sz val="16"/>
      <color indexed="10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sz val="36"/>
      <name val="Arial CE"/>
      <family val="0"/>
    </font>
    <font>
      <b/>
      <sz val="38"/>
      <name val="Arial CE"/>
      <family val="2"/>
    </font>
    <font>
      <b/>
      <sz val="24"/>
      <name val="Arial CE"/>
      <family val="2"/>
    </font>
    <font>
      <b/>
      <i/>
      <sz val="16"/>
      <name val="Arial CE"/>
      <family val="2"/>
    </font>
    <font>
      <i/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8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wrapText="1"/>
    </xf>
    <xf numFmtId="165" fontId="0" fillId="0" borderId="0" xfId="18" applyNumberFormat="1" applyBorder="1" applyAlignment="1">
      <alignment wrapText="1"/>
    </xf>
    <xf numFmtId="9" fontId="0" fillId="0" borderId="0" xfId="20" applyBorder="1" applyAlignment="1">
      <alignment horizontal="center"/>
    </xf>
    <xf numFmtId="44" fontId="0" fillId="0" borderId="0" xfId="18" applyBorder="1" applyAlignment="1">
      <alignment/>
    </xf>
    <xf numFmtId="49" fontId="0" fillId="0" borderId="0" xfId="0" applyNumberFormat="1" applyBorder="1" applyAlignment="1">
      <alignment wrapText="1"/>
    </xf>
    <xf numFmtId="173" fontId="6" fillId="0" borderId="0" xfId="18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6" fillId="0" borderId="0" xfId="18" applyNumberFormat="1" applyFont="1" applyBorder="1" applyAlignment="1">
      <alignment horizontal="center" wrapText="1"/>
    </xf>
    <xf numFmtId="44" fontId="10" fillId="0" borderId="1" xfId="18" applyFont="1" applyBorder="1" applyAlignment="1">
      <alignment horizontal="center" vertical="center" textRotation="90" wrapText="1"/>
    </xf>
    <xf numFmtId="44" fontId="10" fillId="0" borderId="2" xfId="18" applyFont="1" applyBorder="1" applyAlignment="1">
      <alignment horizontal="center" vertical="center" wrapText="1"/>
    </xf>
    <xf numFmtId="44" fontId="10" fillId="0" borderId="2" xfId="18" applyFont="1" applyBorder="1" applyAlignment="1">
      <alignment horizontal="center" vertical="center" textRotation="90" wrapText="1"/>
    </xf>
    <xf numFmtId="44" fontId="10" fillId="2" borderId="2" xfId="18" applyFont="1" applyFill="1" applyBorder="1" applyAlignment="1">
      <alignment horizontal="center" vertical="center" textRotation="90" wrapText="1"/>
    </xf>
    <xf numFmtId="44" fontId="10" fillId="2" borderId="3" xfId="18" applyFont="1" applyFill="1" applyBorder="1" applyAlignment="1">
      <alignment horizontal="center" vertical="center" textRotation="90" wrapText="1"/>
    </xf>
    <xf numFmtId="166" fontId="10" fillId="2" borderId="4" xfId="20" applyNumberFormat="1" applyFont="1" applyFill="1" applyBorder="1" applyAlignment="1">
      <alignment horizontal="center" vertical="center" wrapText="1"/>
    </xf>
    <xf numFmtId="166" fontId="10" fillId="2" borderId="5" xfId="20" applyNumberFormat="1" applyFont="1" applyFill="1" applyBorder="1" applyAlignment="1">
      <alignment horizontal="center" vertical="center" wrapText="1"/>
    </xf>
    <xf numFmtId="44" fontId="7" fillId="2" borderId="2" xfId="18" applyFont="1" applyFill="1" applyBorder="1" applyAlignment="1">
      <alignment horizontal="center" vertical="center" textRotation="90" wrapText="1"/>
    </xf>
    <xf numFmtId="165" fontId="6" fillId="0" borderId="0" xfId="18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165" fontId="15" fillId="0" borderId="0" xfId="18" applyNumberFormat="1" applyFont="1" applyBorder="1" applyAlignment="1">
      <alignment wrapText="1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49" fontId="16" fillId="3" borderId="6" xfId="0" applyNumberFormat="1" applyFont="1" applyFill="1" applyBorder="1" applyAlignment="1">
      <alignment horizontal="left" wrapText="1"/>
    </xf>
    <xf numFmtId="0" fontId="10" fillId="3" borderId="7" xfId="0" applyFont="1" applyFill="1" applyBorder="1" applyAlignment="1">
      <alignment horizontal="right" wrapText="1"/>
    </xf>
    <xf numFmtId="0" fontId="10" fillId="3" borderId="7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wrapText="1"/>
    </xf>
    <xf numFmtId="165" fontId="6" fillId="3" borderId="8" xfId="18" applyNumberFormat="1" applyFont="1" applyFill="1" applyBorder="1" applyAlignment="1">
      <alignment wrapText="1"/>
    </xf>
    <xf numFmtId="166" fontId="10" fillId="3" borderId="9" xfId="2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165" fontId="14" fillId="0" borderId="11" xfId="18" applyNumberFormat="1" applyFont="1" applyBorder="1" applyAlignment="1">
      <alignment vertical="center" wrapText="1"/>
    </xf>
    <xf numFmtId="165" fontId="14" fillId="2" borderId="11" xfId="18" applyNumberFormat="1" applyFont="1" applyFill="1" applyBorder="1" applyAlignment="1">
      <alignment horizontal="center" vertical="center" wrapText="1"/>
    </xf>
    <xf numFmtId="165" fontId="14" fillId="0" borderId="12" xfId="18" applyNumberFormat="1" applyFont="1" applyBorder="1" applyAlignment="1">
      <alignment vertical="center" wrapText="1"/>
    </xf>
    <xf numFmtId="165" fontId="14" fillId="0" borderId="13" xfId="18" applyNumberFormat="1" applyFont="1" applyBorder="1" applyAlignment="1">
      <alignment vertical="center" wrapText="1"/>
    </xf>
    <xf numFmtId="165" fontId="10" fillId="3" borderId="8" xfId="18" applyNumberFormat="1" applyFont="1" applyFill="1" applyBorder="1" applyAlignment="1">
      <alignment wrapText="1"/>
    </xf>
    <xf numFmtId="165" fontId="5" fillId="2" borderId="11" xfId="18" applyNumberFormat="1" applyFont="1" applyFill="1" applyBorder="1" applyAlignment="1">
      <alignment horizontal="center" vertical="center" wrapText="1"/>
    </xf>
    <xf numFmtId="165" fontId="5" fillId="2" borderId="12" xfId="18" applyNumberFormat="1" applyFont="1" applyFill="1" applyBorder="1" applyAlignment="1">
      <alignment horizontal="center" vertical="center" wrapText="1"/>
    </xf>
    <xf numFmtId="189" fontId="6" fillId="2" borderId="11" xfId="15" applyNumberFormat="1" applyFont="1" applyFill="1" applyBorder="1" applyAlignment="1">
      <alignment horizontal="center" vertical="center" wrapText="1"/>
    </xf>
    <xf numFmtId="189" fontId="6" fillId="2" borderId="12" xfId="15" applyNumberFormat="1" applyFont="1" applyFill="1" applyBorder="1" applyAlignment="1">
      <alignment horizontal="center" vertical="center" wrapText="1"/>
    </xf>
    <xf numFmtId="179" fontId="5" fillId="2" borderId="11" xfId="15" applyNumberFormat="1" applyFont="1" applyFill="1" applyBorder="1" applyAlignment="1">
      <alignment horizontal="center" vertical="center" wrapText="1"/>
    </xf>
    <xf numFmtId="179" fontId="5" fillId="2" borderId="12" xfId="15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173" fontId="6" fillId="0" borderId="0" xfId="18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165" fontId="0" fillId="0" borderId="16" xfId="18" applyNumberFormat="1" applyBorder="1" applyAlignment="1">
      <alignment wrapText="1"/>
    </xf>
    <xf numFmtId="0" fontId="0" fillId="0" borderId="16" xfId="0" applyFill="1" applyBorder="1" applyAlignment="1">
      <alignment horizontal="center"/>
    </xf>
    <xf numFmtId="165" fontId="0" fillId="0" borderId="16" xfId="18" applyNumberFormat="1" applyFill="1" applyBorder="1" applyAlignment="1">
      <alignment wrapText="1"/>
    </xf>
    <xf numFmtId="0" fontId="0" fillId="0" borderId="17" xfId="0" applyBorder="1" applyAlignment="1">
      <alignment/>
    </xf>
    <xf numFmtId="0" fontId="22" fillId="2" borderId="0" xfId="0" applyFont="1" applyFill="1" applyBorder="1" applyAlignment="1">
      <alignment wrapText="1"/>
    </xf>
    <xf numFmtId="44" fontId="1" fillId="0" borderId="0" xfId="18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165" fontId="20" fillId="0" borderId="16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165" fontId="6" fillId="0" borderId="0" xfId="18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165" fontId="22" fillId="2" borderId="0" xfId="18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55" zoomScaleNormal="71" zoomScaleSheetLayoutView="55" workbookViewId="0" topLeftCell="A1">
      <selection activeCell="L30" sqref="L30"/>
    </sheetView>
  </sheetViews>
  <sheetFormatPr defaultColWidth="9.00390625" defaultRowHeight="12.75"/>
  <cols>
    <col min="1" max="1" width="15.75390625" style="3" customWidth="1"/>
    <col min="2" max="2" width="40.625" style="2" customWidth="1"/>
    <col min="3" max="3" width="18.875" style="2" customWidth="1"/>
    <col min="4" max="4" width="84.00390625" style="2" customWidth="1"/>
    <col min="5" max="6" width="11.125" style="13" customWidth="1"/>
    <col min="7" max="7" width="11.00390625" style="9" customWidth="1"/>
    <col min="8" max="8" width="20.75390625" style="13" customWidth="1"/>
    <col min="9" max="10" width="20.75390625" style="9" customWidth="1"/>
    <col min="11" max="11" width="22.625" style="1" customWidth="1"/>
    <col min="12" max="12" width="12.25390625" style="1" customWidth="1"/>
    <col min="13" max="16384" width="9.125" style="1" customWidth="1"/>
  </cols>
  <sheetData>
    <row r="1" spans="1:15" s="7" customFormat="1" ht="60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57"/>
      <c r="L1" s="57"/>
      <c r="M1" s="57"/>
      <c r="N1" s="57"/>
      <c r="O1" s="57"/>
    </row>
    <row r="2" spans="1:15" s="58" customFormat="1" ht="52.5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7" customFormat="1" ht="51" customHeight="1">
      <c r="A3" s="70" t="s">
        <v>58</v>
      </c>
      <c r="B3" s="70"/>
      <c r="C3" s="70"/>
      <c r="D3" s="66" t="s">
        <v>0</v>
      </c>
      <c r="E3" s="75">
        <v>800000</v>
      </c>
      <c r="F3" s="75">
        <v>800000</v>
      </c>
      <c r="G3" s="75"/>
      <c r="H3" s="71"/>
      <c r="I3" s="71"/>
      <c r="J3" s="18"/>
      <c r="K3" s="15"/>
      <c r="L3" s="10"/>
      <c r="M3" s="10"/>
      <c r="N3" s="28"/>
      <c r="O3" s="10"/>
    </row>
    <row r="4" spans="1:10" s="7" customFormat="1" ht="23.25" customHeight="1">
      <c r="A4" s="73"/>
      <c r="B4" s="73"/>
      <c r="C4" s="73"/>
      <c r="D4" s="10" t="s">
        <v>131</v>
      </c>
      <c r="E4" s="10"/>
      <c r="F4" s="71">
        <v>20000</v>
      </c>
      <c r="G4" s="71"/>
      <c r="H4" s="59" t="s">
        <v>1</v>
      </c>
      <c r="I4" s="71">
        <v>150000</v>
      </c>
      <c r="J4" s="71"/>
    </row>
    <row r="5" spans="1:10" s="5" customFormat="1" ht="39.75" customHeight="1" thickBot="1">
      <c r="A5" s="14"/>
      <c r="B5" s="4"/>
      <c r="C5" s="4"/>
      <c r="D5" s="4"/>
      <c r="E5" s="8"/>
      <c r="F5" s="8"/>
      <c r="G5" s="6"/>
      <c r="H5" s="67"/>
      <c r="I5" s="6"/>
      <c r="J5" s="6"/>
    </row>
    <row r="6" spans="1:12" s="5" customFormat="1" ht="182.25" customHeight="1" thickBot="1">
      <c r="A6" s="19" t="s">
        <v>62</v>
      </c>
      <c r="B6" s="20" t="s">
        <v>60</v>
      </c>
      <c r="C6" s="20" t="s">
        <v>61</v>
      </c>
      <c r="D6" s="20" t="s">
        <v>164</v>
      </c>
      <c r="E6" s="26" t="s">
        <v>117</v>
      </c>
      <c r="F6" s="26" t="s">
        <v>128</v>
      </c>
      <c r="G6" s="26" t="s">
        <v>118</v>
      </c>
      <c r="H6" s="21" t="s">
        <v>115</v>
      </c>
      <c r="I6" s="21" t="s">
        <v>114</v>
      </c>
      <c r="J6" s="22" t="s">
        <v>116</v>
      </c>
      <c r="K6" s="22" t="s">
        <v>119</v>
      </c>
      <c r="L6" s="23" t="s">
        <v>130</v>
      </c>
    </row>
    <row r="7" spans="1:14" s="16" customFormat="1" ht="41.25" thickTop="1">
      <c r="A7" s="39" t="s">
        <v>32</v>
      </c>
      <c r="B7" s="40" t="s">
        <v>15</v>
      </c>
      <c r="C7" s="41" t="s">
        <v>3</v>
      </c>
      <c r="D7" s="40" t="s">
        <v>188</v>
      </c>
      <c r="E7" s="55" t="s">
        <v>1</v>
      </c>
      <c r="F7" s="55" t="s">
        <v>1</v>
      </c>
      <c r="G7" s="53">
        <v>78.6</v>
      </c>
      <c r="H7" s="46">
        <v>209000</v>
      </c>
      <c r="I7" s="46">
        <v>85000</v>
      </c>
      <c r="J7" s="47">
        <v>183000</v>
      </c>
      <c r="K7" s="51">
        <v>65000</v>
      </c>
      <c r="L7" s="24">
        <f aca="true" t="shared" si="0" ref="L7:L20">K7/J7</f>
        <v>0.3551912568306011</v>
      </c>
      <c r="M7" s="31"/>
      <c r="N7" s="28"/>
    </row>
    <row r="8" spans="1:14" s="16" customFormat="1" ht="40.5">
      <c r="A8" s="39" t="s">
        <v>30</v>
      </c>
      <c r="B8" s="40" t="s">
        <v>11</v>
      </c>
      <c r="C8" s="42" t="s">
        <v>12</v>
      </c>
      <c r="D8" s="43" t="s">
        <v>26</v>
      </c>
      <c r="E8" s="55" t="s">
        <v>1</v>
      </c>
      <c r="F8" s="55" t="s">
        <v>1</v>
      </c>
      <c r="G8" s="53">
        <v>71.4</v>
      </c>
      <c r="H8" s="48">
        <v>50000</v>
      </c>
      <c r="I8" s="48">
        <v>37500</v>
      </c>
      <c r="J8" s="47">
        <v>50000</v>
      </c>
      <c r="K8" s="51">
        <v>25000</v>
      </c>
      <c r="L8" s="24">
        <f t="shared" si="0"/>
        <v>0.5</v>
      </c>
      <c r="M8" s="31"/>
      <c r="N8" s="28"/>
    </row>
    <row r="9" spans="1:14" s="16" customFormat="1" ht="40.5">
      <c r="A9" s="39" t="s">
        <v>36</v>
      </c>
      <c r="B9" s="40" t="s">
        <v>17</v>
      </c>
      <c r="C9" s="42" t="s">
        <v>19</v>
      </c>
      <c r="D9" s="43" t="s">
        <v>165</v>
      </c>
      <c r="E9" s="56" t="s">
        <v>1</v>
      </c>
      <c r="F9" s="56" t="s">
        <v>1</v>
      </c>
      <c r="G9" s="53">
        <v>67.6</v>
      </c>
      <c r="H9" s="48">
        <v>185652</v>
      </c>
      <c r="I9" s="48">
        <v>137928</v>
      </c>
      <c r="J9" s="47">
        <v>164326</v>
      </c>
      <c r="K9" s="51">
        <v>80000</v>
      </c>
      <c r="L9" s="24">
        <f t="shared" si="0"/>
        <v>0.486837140805472</v>
      </c>
      <c r="M9" s="31"/>
      <c r="N9" s="28"/>
    </row>
    <row r="10" spans="1:14" s="16" customFormat="1" ht="40.5">
      <c r="A10" s="39" t="s">
        <v>27</v>
      </c>
      <c r="B10" s="40" t="s">
        <v>2</v>
      </c>
      <c r="C10" s="42" t="s">
        <v>3</v>
      </c>
      <c r="D10" s="43" t="s">
        <v>4</v>
      </c>
      <c r="E10" s="56" t="s">
        <v>1</v>
      </c>
      <c r="F10" s="56" t="s">
        <v>1</v>
      </c>
      <c r="G10" s="53">
        <v>67.3</v>
      </c>
      <c r="H10" s="48">
        <v>113705</v>
      </c>
      <c r="I10" s="48">
        <v>85275</v>
      </c>
      <c r="J10" s="47">
        <v>113705</v>
      </c>
      <c r="K10" s="51">
        <v>85000</v>
      </c>
      <c r="L10" s="24">
        <f t="shared" si="0"/>
        <v>0.7475484807176466</v>
      </c>
      <c r="M10" s="31"/>
      <c r="N10" s="28"/>
    </row>
    <row r="11" spans="1:14" s="16" customFormat="1" ht="40.5">
      <c r="A11" s="39" t="s">
        <v>38</v>
      </c>
      <c r="B11" s="40" t="s">
        <v>17</v>
      </c>
      <c r="C11" s="42" t="s">
        <v>19</v>
      </c>
      <c r="D11" s="43" t="s">
        <v>166</v>
      </c>
      <c r="E11" s="56" t="s">
        <v>1</v>
      </c>
      <c r="F11" s="56" t="s">
        <v>1</v>
      </c>
      <c r="G11" s="53">
        <v>64.9</v>
      </c>
      <c r="H11" s="48">
        <v>129730</v>
      </c>
      <c r="I11" s="48">
        <v>95000</v>
      </c>
      <c r="J11" s="47">
        <v>118830</v>
      </c>
      <c r="K11" s="51">
        <v>50000</v>
      </c>
      <c r="L11" s="24">
        <f t="shared" si="0"/>
        <v>0.4207691660355129</v>
      </c>
      <c r="M11" s="31"/>
      <c r="N11" s="28"/>
    </row>
    <row r="12" spans="1:14" s="16" customFormat="1" ht="40.5">
      <c r="A12" s="39" t="s">
        <v>29</v>
      </c>
      <c r="B12" s="40" t="s">
        <v>8</v>
      </c>
      <c r="C12" s="42" t="s">
        <v>3</v>
      </c>
      <c r="D12" s="43" t="s">
        <v>187</v>
      </c>
      <c r="E12" s="56" t="s">
        <v>1</v>
      </c>
      <c r="F12" s="56" t="s">
        <v>1</v>
      </c>
      <c r="G12" s="53">
        <v>63.6</v>
      </c>
      <c r="H12" s="48">
        <v>48190</v>
      </c>
      <c r="I12" s="48">
        <v>36142</v>
      </c>
      <c r="J12" s="47">
        <v>48190</v>
      </c>
      <c r="K12" s="51">
        <v>36000</v>
      </c>
      <c r="L12" s="24">
        <f t="shared" si="0"/>
        <v>0.7470429549699108</v>
      </c>
      <c r="M12" s="31"/>
      <c r="N12" s="28"/>
    </row>
    <row r="13" spans="1:14" s="16" customFormat="1" ht="42" customHeight="1">
      <c r="A13" s="39" t="s">
        <v>31</v>
      </c>
      <c r="B13" s="40" t="s">
        <v>13</v>
      </c>
      <c r="C13" s="42" t="s">
        <v>12</v>
      </c>
      <c r="D13" s="43" t="s">
        <v>103</v>
      </c>
      <c r="E13" s="56" t="s">
        <v>1</v>
      </c>
      <c r="F13" s="56" t="s">
        <v>112</v>
      </c>
      <c r="G13" s="53">
        <v>61.6</v>
      </c>
      <c r="H13" s="48">
        <v>69000</v>
      </c>
      <c r="I13" s="48">
        <v>51000</v>
      </c>
      <c r="J13" s="47">
        <v>69000</v>
      </c>
      <c r="K13" s="51">
        <v>0</v>
      </c>
      <c r="L13" s="24">
        <f t="shared" si="0"/>
        <v>0</v>
      </c>
      <c r="M13" s="31"/>
      <c r="N13" s="28"/>
    </row>
    <row r="14" spans="1:14" s="16" customFormat="1" ht="40.5">
      <c r="A14" s="39" t="s">
        <v>35</v>
      </c>
      <c r="B14" s="40" t="s">
        <v>15</v>
      </c>
      <c r="C14" s="42" t="s">
        <v>3</v>
      </c>
      <c r="D14" s="43" t="s">
        <v>168</v>
      </c>
      <c r="E14" s="56" t="s">
        <v>1</v>
      </c>
      <c r="F14" s="56" t="s">
        <v>1</v>
      </c>
      <c r="G14" s="53">
        <v>61.4</v>
      </c>
      <c r="H14" s="48">
        <v>77000</v>
      </c>
      <c r="I14" s="48">
        <v>50000</v>
      </c>
      <c r="J14" s="47">
        <v>77000</v>
      </c>
      <c r="K14" s="51">
        <v>30000</v>
      </c>
      <c r="L14" s="24">
        <f t="shared" si="0"/>
        <v>0.38961038961038963</v>
      </c>
      <c r="M14" s="31"/>
      <c r="N14" s="28"/>
    </row>
    <row r="15" spans="1:14" s="16" customFormat="1" ht="41.25" customHeight="1">
      <c r="A15" s="39" t="s">
        <v>37</v>
      </c>
      <c r="B15" s="40" t="s">
        <v>17</v>
      </c>
      <c r="C15" s="42" t="s">
        <v>19</v>
      </c>
      <c r="D15" s="43" t="s">
        <v>169</v>
      </c>
      <c r="E15" s="56" t="s">
        <v>1</v>
      </c>
      <c r="F15" s="56" t="s">
        <v>112</v>
      </c>
      <c r="G15" s="53">
        <v>57.1</v>
      </c>
      <c r="H15" s="48">
        <v>73726</v>
      </c>
      <c r="I15" s="48">
        <v>55025</v>
      </c>
      <c r="J15" s="47">
        <v>73726</v>
      </c>
      <c r="K15" s="51">
        <v>0</v>
      </c>
      <c r="L15" s="24">
        <f t="shared" si="0"/>
        <v>0</v>
      </c>
      <c r="M15" s="31"/>
      <c r="N15" s="28"/>
    </row>
    <row r="16" spans="1:14" s="16" customFormat="1" ht="40.5">
      <c r="A16" s="39" t="s">
        <v>34</v>
      </c>
      <c r="B16" s="40" t="s">
        <v>15</v>
      </c>
      <c r="C16" s="41" t="s">
        <v>3</v>
      </c>
      <c r="D16" s="40" t="s">
        <v>16</v>
      </c>
      <c r="E16" s="55" t="s">
        <v>1</v>
      </c>
      <c r="F16" s="55" t="s">
        <v>1</v>
      </c>
      <c r="G16" s="53">
        <v>55.1</v>
      </c>
      <c r="H16" s="46">
        <v>99000</v>
      </c>
      <c r="I16" s="46">
        <v>50000</v>
      </c>
      <c r="J16" s="47">
        <v>99000</v>
      </c>
      <c r="K16" s="51">
        <v>30000</v>
      </c>
      <c r="L16" s="24">
        <f t="shared" si="0"/>
        <v>0.30303030303030304</v>
      </c>
      <c r="M16" s="31"/>
      <c r="N16" s="28"/>
    </row>
    <row r="17" spans="1:14" s="16" customFormat="1" ht="40.5">
      <c r="A17" s="39" t="s">
        <v>33</v>
      </c>
      <c r="B17" s="40" t="s">
        <v>15</v>
      </c>
      <c r="C17" s="42" t="s">
        <v>3</v>
      </c>
      <c r="D17" s="43" t="s">
        <v>54</v>
      </c>
      <c r="E17" s="55" t="s">
        <v>1</v>
      </c>
      <c r="F17" s="55" t="s">
        <v>1</v>
      </c>
      <c r="G17" s="53">
        <v>53.3</v>
      </c>
      <c r="H17" s="48">
        <v>98000</v>
      </c>
      <c r="I17" s="48">
        <v>59000</v>
      </c>
      <c r="J17" s="47">
        <v>98000</v>
      </c>
      <c r="K17" s="51">
        <v>30000</v>
      </c>
      <c r="L17" s="24">
        <f t="shared" si="0"/>
        <v>0.30612244897959184</v>
      </c>
      <c r="M17" s="31"/>
      <c r="N17" s="28"/>
    </row>
    <row r="18" spans="1:14" s="16" customFormat="1" ht="40.5">
      <c r="A18" s="39" t="s">
        <v>39</v>
      </c>
      <c r="B18" s="40" t="s">
        <v>17</v>
      </c>
      <c r="C18" s="42" t="s">
        <v>19</v>
      </c>
      <c r="D18" s="43" t="s">
        <v>170</v>
      </c>
      <c r="E18" s="56" t="s">
        <v>1</v>
      </c>
      <c r="F18" s="56"/>
      <c r="G18" s="53">
        <v>51.4</v>
      </c>
      <c r="H18" s="48">
        <v>311360</v>
      </c>
      <c r="I18" s="48">
        <v>146622</v>
      </c>
      <c r="J18" s="47">
        <v>37390</v>
      </c>
      <c r="K18" s="51">
        <v>28000</v>
      </c>
      <c r="L18" s="24">
        <f t="shared" si="0"/>
        <v>0.7488633324418293</v>
      </c>
      <c r="M18" s="31"/>
      <c r="N18" s="28"/>
    </row>
    <row r="19" spans="1:14" s="16" customFormat="1" ht="52.5">
      <c r="A19" s="39" t="s">
        <v>28</v>
      </c>
      <c r="B19" s="40" t="s">
        <v>18</v>
      </c>
      <c r="C19" s="42" t="s">
        <v>167</v>
      </c>
      <c r="D19" s="43" t="s">
        <v>172</v>
      </c>
      <c r="E19" s="56" t="s">
        <v>112</v>
      </c>
      <c r="F19" s="56" t="s">
        <v>1</v>
      </c>
      <c r="G19" s="53">
        <v>0</v>
      </c>
      <c r="H19" s="48">
        <v>81500</v>
      </c>
      <c r="I19" s="48">
        <v>60000</v>
      </c>
      <c r="J19" s="47">
        <v>81500</v>
      </c>
      <c r="K19" s="51">
        <v>0</v>
      </c>
      <c r="L19" s="24">
        <f t="shared" si="0"/>
        <v>0</v>
      </c>
      <c r="M19" s="31"/>
      <c r="N19" s="28"/>
    </row>
    <row r="20" spans="1:14" ht="28.5" thickBot="1">
      <c r="A20" s="32" t="s">
        <v>113</v>
      </c>
      <c r="B20" s="33" t="s">
        <v>123</v>
      </c>
      <c r="C20" s="34" t="s">
        <v>122</v>
      </c>
      <c r="D20" s="33" t="s">
        <v>121</v>
      </c>
      <c r="E20" s="35">
        <v>1</v>
      </c>
      <c r="F20" s="35">
        <v>2</v>
      </c>
      <c r="G20" s="36"/>
      <c r="H20" s="50">
        <f>SUM(H7:H19)</f>
        <v>1545863</v>
      </c>
      <c r="I20" s="50">
        <f>SUM(I7:I19)</f>
        <v>948492</v>
      </c>
      <c r="J20" s="50">
        <f>SUM(J7:J19)</f>
        <v>1213667</v>
      </c>
      <c r="K20" s="37">
        <f>SUM(K7:K19)</f>
        <v>459000</v>
      </c>
      <c r="L20" s="38">
        <f t="shared" si="0"/>
        <v>0.37819270030411967</v>
      </c>
      <c r="M20" s="31"/>
      <c r="N20" s="30"/>
    </row>
    <row r="21" spans="5:10" ht="12.75">
      <c r="E21" s="11"/>
      <c r="F21" s="11"/>
      <c r="G21" s="12"/>
      <c r="H21" s="11"/>
      <c r="I21" s="12"/>
      <c r="J21" s="12"/>
    </row>
    <row r="22" spans="5:8" ht="13.5" thickBot="1">
      <c r="E22" s="11"/>
      <c r="F22" s="11"/>
      <c r="H22" s="11"/>
    </row>
    <row r="23" spans="1:12" ht="45" customHeight="1" thickBot="1">
      <c r="A23" s="60" t="s">
        <v>126</v>
      </c>
      <c r="B23" s="61"/>
      <c r="C23" s="61"/>
      <c r="D23" s="61"/>
      <c r="E23" s="62"/>
      <c r="F23" s="62"/>
      <c r="G23" s="63"/>
      <c r="H23" s="64"/>
      <c r="I23" s="69">
        <f>E3-K20</f>
        <v>341000</v>
      </c>
      <c r="J23" s="69"/>
      <c r="K23" s="69"/>
      <c r="L23" s="65"/>
    </row>
    <row r="24" spans="5:8" ht="12.75">
      <c r="E24" s="11"/>
      <c r="F24" s="11"/>
      <c r="H24" s="11"/>
    </row>
  </sheetData>
  <sheetProtection/>
  <autoFilter ref="A6:L20"/>
  <mergeCells count="9">
    <mergeCell ref="I23:K23"/>
    <mergeCell ref="A3:C3"/>
    <mergeCell ref="F4:G4"/>
    <mergeCell ref="A1:J1"/>
    <mergeCell ref="A4:C4"/>
    <mergeCell ref="A2:O2"/>
    <mergeCell ref="E3:G3"/>
    <mergeCell ref="H3:I3"/>
    <mergeCell ref="I4:J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48" r:id="rId1"/>
  <headerFooter alignWithMargins="0">
    <oddHeader>&amp;C&amp;A&amp;R&amp;"Arial CE,tučné"&amp;14TABULKA č.1</oddHeader>
    <oddFooter>&amp;CStránka &amp;P z &amp;N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51" zoomScaleNormal="71" zoomScaleSheetLayoutView="51" workbookViewId="0" topLeftCell="A15">
      <selection activeCell="K35" sqref="K35"/>
    </sheetView>
  </sheetViews>
  <sheetFormatPr defaultColWidth="9.00390625" defaultRowHeight="12.75"/>
  <cols>
    <col min="1" max="1" width="14.875" style="3" customWidth="1"/>
    <col min="2" max="2" width="48.125" style="2" customWidth="1"/>
    <col min="3" max="3" width="14.125" style="2" customWidth="1"/>
    <col min="4" max="4" width="73.25390625" style="2" customWidth="1"/>
    <col min="5" max="6" width="11.125" style="13" customWidth="1"/>
    <col min="7" max="7" width="11.00390625" style="9" customWidth="1"/>
    <col min="8" max="8" width="21.875" style="13" customWidth="1"/>
    <col min="9" max="10" width="21.875" style="9" customWidth="1"/>
    <col min="11" max="11" width="23.75390625" style="1" customWidth="1"/>
    <col min="12" max="12" width="12.25390625" style="1" customWidth="1"/>
    <col min="13" max="13" width="9.125" style="1" customWidth="1"/>
    <col min="14" max="14" width="9.125" style="30" customWidth="1"/>
    <col min="15" max="16384" width="9.125" style="1" customWidth="1"/>
  </cols>
  <sheetData>
    <row r="1" spans="1:15" s="7" customFormat="1" ht="60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57"/>
      <c r="L1" s="57"/>
      <c r="M1" s="57"/>
      <c r="N1" s="57"/>
      <c r="O1" s="57"/>
    </row>
    <row r="2" spans="1:15" s="58" customFormat="1" ht="52.5">
      <c r="A2" s="74" t="s">
        <v>64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7" customFormat="1" ht="51" customHeight="1">
      <c r="A3" s="70" t="s">
        <v>58</v>
      </c>
      <c r="B3" s="70"/>
      <c r="C3" s="70"/>
      <c r="D3" s="66" t="s">
        <v>0</v>
      </c>
      <c r="E3" s="75">
        <v>1100000</v>
      </c>
      <c r="F3" s="75"/>
      <c r="G3" s="75"/>
      <c r="H3" s="71"/>
      <c r="I3" s="71"/>
      <c r="J3" s="18"/>
      <c r="K3" s="15"/>
      <c r="L3" s="10"/>
      <c r="M3" s="10"/>
      <c r="N3" s="28"/>
      <c r="O3" s="10"/>
    </row>
    <row r="4" spans="1:16" s="7" customFormat="1" ht="23.25" customHeight="1">
      <c r="A4" s="73"/>
      <c r="B4" s="73"/>
      <c r="C4" s="73"/>
      <c r="D4" s="10" t="s">
        <v>132</v>
      </c>
      <c r="E4" s="10"/>
      <c r="F4" s="71">
        <v>10000</v>
      </c>
      <c r="G4" s="71"/>
      <c r="H4" s="59" t="s">
        <v>1</v>
      </c>
      <c r="I4" s="71">
        <v>100000</v>
      </c>
      <c r="J4" s="71"/>
      <c r="M4" s="27"/>
      <c r="N4" s="29"/>
      <c r="O4" s="27"/>
      <c r="P4" s="27"/>
    </row>
    <row r="5" spans="1:14" s="5" customFormat="1" ht="39.75" customHeight="1" thickBot="1">
      <c r="A5" s="14"/>
      <c r="B5" s="4"/>
      <c r="C5" s="4"/>
      <c r="D5" s="4"/>
      <c r="E5" s="8"/>
      <c r="F5" s="8"/>
      <c r="G5" s="6"/>
      <c r="H5" s="8"/>
      <c r="I5" s="6"/>
      <c r="J5" s="6"/>
      <c r="N5" s="28"/>
    </row>
    <row r="6" spans="1:14" s="5" customFormat="1" ht="182.25" customHeight="1" thickBot="1">
      <c r="A6" s="19" t="s">
        <v>62</v>
      </c>
      <c r="B6" s="20" t="s">
        <v>60</v>
      </c>
      <c r="C6" s="20" t="s">
        <v>61</v>
      </c>
      <c r="D6" s="20" t="s">
        <v>138</v>
      </c>
      <c r="E6" s="26" t="s">
        <v>117</v>
      </c>
      <c r="F6" s="26" t="s">
        <v>128</v>
      </c>
      <c r="G6" s="26" t="s">
        <v>118</v>
      </c>
      <c r="H6" s="21" t="s">
        <v>115</v>
      </c>
      <c r="I6" s="21" t="s">
        <v>114</v>
      </c>
      <c r="J6" s="22" t="s">
        <v>116</v>
      </c>
      <c r="K6" s="22" t="s">
        <v>119</v>
      </c>
      <c r="L6" s="23" t="s">
        <v>130</v>
      </c>
      <c r="N6" s="28"/>
    </row>
    <row r="7" spans="1:14" s="16" customFormat="1" ht="61.5" thickTop="1">
      <c r="A7" s="39" t="s">
        <v>66</v>
      </c>
      <c r="B7" s="40" t="e">
        <f>#REF!</f>
        <v>#REF!</v>
      </c>
      <c r="C7" s="41" t="s">
        <v>134</v>
      </c>
      <c r="D7" s="40" t="s">
        <v>139</v>
      </c>
      <c r="E7" s="55" t="s">
        <v>1</v>
      </c>
      <c r="F7" s="55" t="s">
        <v>1</v>
      </c>
      <c r="G7" s="53">
        <v>79.5</v>
      </c>
      <c r="H7" s="46">
        <v>304000</v>
      </c>
      <c r="I7" s="46">
        <v>85000</v>
      </c>
      <c r="J7" s="47">
        <v>304000</v>
      </c>
      <c r="K7" s="51">
        <v>72000</v>
      </c>
      <c r="L7" s="24">
        <f aca="true" t="shared" si="0" ref="L7:L35">K7/J7</f>
        <v>0.23684210526315788</v>
      </c>
      <c r="M7" s="31"/>
      <c r="N7" s="28"/>
    </row>
    <row r="8" spans="1:14" s="16" customFormat="1" ht="40.5">
      <c r="A8" s="39" t="s">
        <v>84</v>
      </c>
      <c r="B8" s="40" t="s">
        <v>96</v>
      </c>
      <c r="C8" s="42" t="s">
        <v>135</v>
      </c>
      <c r="D8" s="43" t="s">
        <v>140</v>
      </c>
      <c r="E8" s="55" t="s">
        <v>1</v>
      </c>
      <c r="F8" s="55" t="s">
        <v>1</v>
      </c>
      <c r="G8" s="53">
        <v>79.3</v>
      </c>
      <c r="H8" s="48">
        <v>436000</v>
      </c>
      <c r="I8" s="48">
        <v>100000</v>
      </c>
      <c r="J8" s="47">
        <f>H8</f>
        <v>436000</v>
      </c>
      <c r="K8" s="51">
        <v>86000</v>
      </c>
      <c r="L8" s="24">
        <f t="shared" si="0"/>
        <v>0.19724770642201836</v>
      </c>
      <c r="M8" s="31"/>
      <c r="N8" s="28"/>
    </row>
    <row r="9" spans="1:14" s="16" customFormat="1" ht="40.5">
      <c r="A9" s="39" t="s">
        <v>72</v>
      </c>
      <c r="B9" s="40" t="s">
        <v>99</v>
      </c>
      <c r="C9" s="42" t="s">
        <v>135</v>
      </c>
      <c r="D9" s="43" t="s">
        <v>141</v>
      </c>
      <c r="E9" s="56" t="s">
        <v>1</v>
      </c>
      <c r="F9" s="56" t="s">
        <v>1</v>
      </c>
      <c r="G9" s="53">
        <v>74.8</v>
      </c>
      <c r="H9" s="48">
        <v>265600</v>
      </c>
      <c r="I9" s="48">
        <v>100000</v>
      </c>
      <c r="J9" s="47">
        <f aca="true" t="shared" si="1" ref="J9:J34">H9</f>
        <v>265600</v>
      </c>
      <c r="K9" s="51">
        <v>82000</v>
      </c>
      <c r="L9" s="24">
        <f t="shared" si="0"/>
        <v>0.30873493975903615</v>
      </c>
      <c r="M9" s="31"/>
      <c r="N9" s="28"/>
    </row>
    <row r="10" spans="1:14" s="16" customFormat="1" ht="40.5">
      <c r="A10" s="39" t="s">
        <v>65</v>
      </c>
      <c r="B10" s="40" t="e">
        <f>#REF!</f>
        <v>#REF!</v>
      </c>
      <c r="C10" s="42" t="s">
        <v>135</v>
      </c>
      <c r="D10" s="43" t="s">
        <v>142</v>
      </c>
      <c r="E10" s="56" t="s">
        <v>1</v>
      </c>
      <c r="F10" s="56" t="s">
        <v>1</v>
      </c>
      <c r="G10" s="53">
        <v>74.7</v>
      </c>
      <c r="H10" s="48">
        <v>174850</v>
      </c>
      <c r="I10" s="48">
        <v>90000</v>
      </c>
      <c r="J10" s="47">
        <f t="shared" si="1"/>
        <v>174850</v>
      </c>
      <c r="K10" s="51">
        <v>73000</v>
      </c>
      <c r="L10" s="24">
        <f t="shared" si="0"/>
        <v>0.4175007148984844</v>
      </c>
      <c r="M10" s="31"/>
      <c r="N10" s="28"/>
    </row>
    <row r="11" spans="1:14" s="16" customFormat="1" ht="40.5">
      <c r="A11" s="39" t="s">
        <v>67</v>
      </c>
      <c r="B11" s="40" t="e">
        <f>#REF!</f>
        <v>#REF!</v>
      </c>
      <c r="C11" s="42" t="s">
        <v>135</v>
      </c>
      <c r="D11" s="43" t="s">
        <v>143</v>
      </c>
      <c r="E11" s="56" t="s">
        <v>1</v>
      </c>
      <c r="F11" s="56" t="s">
        <v>1</v>
      </c>
      <c r="G11" s="53">
        <v>71.8</v>
      </c>
      <c r="H11" s="48">
        <v>322120</v>
      </c>
      <c r="I11" s="48">
        <v>99820</v>
      </c>
      <c r="J11" s="47">
        <f t="shared" si="1"/>
        <v>322120</v>
      </c>
      <c r="K11" s="51">
        <v>79000</v>
      </c>
      <c r="L11" s="24">
        <f t="shared" si="0"/>
        <v>0.24525021731031912</v>
      </c>
      <c r="M11" s="31"/>
      <c r="N11" s="28"/>
    </row>
    <row r="12" spans="1:14" s="16" customFormat="1" ht="65.25" customHeight="1">
      <c r="A12" s="39" t="s">
        <v>91</v>
      </c>
      <c r="B12" s="40" t="s">
        <v>111</v>
      </c>
      <c r="C12" s="42" t="s">
        <v>135</v>
      </c>
      <c r="D12" s="43" t="s">
        <v>144</v>
      </c>
      <c r="E12" s="56" t="s">
        <v>1</v>
      </c>
      <c r="F12" s="56" t="s">
        <v>1</v>
      </c>
      <c r="G12" s="53">
        <v>71.7</v>
      </c>
      <c r="H12" s="48">
        <v>42000</v>
      </c>
      <c r="I12" s="48">
        <v>19000</v>
      </c>
      <c r="J12" s="47">
        <f t="shared" si="1"/>
        <v>42000</v>
      </c>
      <c r="K12" s="51">
        <v>15000</v>
      </c>
      <c r="L12" s="24">
        <f t="shared" si="0"/>
        <v>0.35714285714285715</v>
      </c>
      <c r="M12" s="31"/>
      <c r="N12" s="28"/>
    </row>
    <row r="13" spans="1:14" s="16" customFormat="1" ht="40.5">
      <c r="A13" s="39" t="s">
        <v>68</v>
      </c>
      <c r="B13" s="40" t="s">
        <v>102</v>
      </c>
      <c r="C13" s="42" t="s">
        <v>135</v>
      </c>
      <c r="D13" s="43" t="s">
        <v>145</v>
      </c>
      <c r="E13" s="56" t="s">
        <v>1</v>
      </c>
      <c r="F13" s="56" t="s">
        <v>1</v>
      </c>
      <c r="G13" s="53">
        <v>70.8</v>
      </c>
      <c r="H13" s="48">
        <v>155700</v>
      </c>
      <c r="I13" s="48">
        <v>96500</v>
      </c>
      <c r="J13" s="47">
        <f t="shared" si="1"/>
        <v>155700</v>
      </c>
      <c r="K13" s="51">
        <v>76000</v>
      </c>
      <c r="L13" s="24">
        <f t="shared" si="0"/>
        <v>0.4881181759794477</v>
      </c>
      <c r="M13" s="31"/>
      <c r="N13" s="28"/>
    </row>
    <row r="14" spans="1:14" s="16" customFormat="1" ht="40.5">
      <c r="A14" s="39" t="s">
        <v>73</v>
      </c>
      <c r="B14" s="40" t="s">
        <v>98</v>
      </c>
      <c r="C14" s="42" t="s">
        <v>135</v>
      </c>
      <c r="D14" s="43" t="s">
        <v>146</v>
      </c>
      <c r="E14" s="56" t="s">
        <v>1</v>
      </c>
      <c r="F14" s="56" t="s">
        <v>1</v>
      </c>
      <c r="G14" s="53">
        <v>70.8</v>
      </c>
      <c r="H14" s="48">
        <v>116700</v>
      </c>
      <c r="I14" s="48">
        <v>87400</v>
      </c>
      <c r="J14" s="47">
        <v>50000</v>
      </c>
      <c r="K14" s="51">
        <v>29000</v>
      </c>
      <c r="L14" s="24">
        <f t="shared" si="0"/>
        <v>0.58</v>
      </c>
      <c r="M14" s="31"/>
      <c r="N14" s="28"/>
    </row>
    <row r="15" spans="1:14" s="16" customFormat="1" ht="40.5">
      <c r="A15" s="39" t="s">
        <v>83</v>
      </c>
      <c r="B15" s="40" t="s">
        <v>129</v>
      </c>
      <c r="C15" s="42" t="s">
        <v>135</v>
      </c>
      <c r="D15" s="43" t="s">
        <v>147</v>
      </c>
      <c r="E15" s="56" t="s">
        <v>1</v>
      </c>
      <c r="F15" s="56" t="s">
        <v>1</v>
      </c>
      <c r="G15" s="53">
        <v>67</v>
      </c>
      <c r="H15" s="48">
        <v>34600</v>
      </c>
      <c r="I15" s="48">
        <v>25850</v>
      </c>
      <c r="J15" s="47">
        <f t="shared" si="1"/>
        <v>34600</v>
      </c>
      <c r="K15" s="51">
        <v>20000</v>
      </c>
      <c r="L15" s="24">
        <f t="shared" si="0"/>
        <v>0.5780346820809249</v>
      </c>
      <c r="M15" s="31"/>
      <c r="N15" s="28"/>
    </row>
    <row r="16" spans="1:14" s="16" customFormat="1" ht="40.5">
      <c r="A16" s="39" t="s">
        <v>78</v>
      </c>
      <c r="B16" s="40" t="s">
        <v>109</v>
      </c>
      <c r="C16" s="42" t="s">
        <v>135</v>
      </c>
      <c r="D16" s="43" t="s">
        <v>148</v>
      </c>
      <c r="E16" s="56" t="s">
        <v>1</v>
      </c>
      <c r="F16" s="56" t="s">
        <v>1</v>
      </c>
      <c r="G16" s="53">
        <v>65.7</v>
      </c>
      <c r="H16" s="48">
        <v>62500</v>
      </c>
      <c r="I16" s="48">
        <v>46875</v>
      </c>
      <c r="J16" s="47">
        <f t="shared" si="1"/>
        <v>62500</v>
      </c>
      <c r="K16" s="51">
        <v>35000</v>
      </c>
      <c r="L16" s="24">
        <f t="shared" si="0"/>
        <v>0.56</v>
      </c>
      <c r="M16" s="31"/>
      <c r="N16" s="28"/>
    </row>
    <row r="17" spans="1:14" s="16" customFormat="1" ht="40.5">
      <c r="A17" s="39" t="s">
        <v>79</v>
      </c>
      <c r="B17" s="40" t="s">
        <v>93</v>
      </c>
      <c r="C17" s="42" t="s">
        <v>21</v>
      </c>
      <c r="D17" s="43" t="s">
        <v>149</v>
      </c>
      <c r="E17" s="56" t="s">
        <v>1</v>
      </c>
      <c r="F17" s="56" t="s">
        <v>1</v>
      </c>
      <c r="G17" s="53">
        <v>65.2</v>
      </c>
      <c r="H17" s="48">
        <v>98000</v>
      </c>
      <c r="I17" s="48">
        <v>72500</v>
      </c>
      <c r="J17" s="47">
        <f t="shared" si="1"/>
        <v>98000</v>
      </c>
      <c r="K17" s="51">
        <v>54000</v>
      </c>
      <c r="L17" s="24">
        <f t="shared" si="0"/>
        <v>0.5510204081632653</v>
      </c>
      <c r="M17" s="31"/>
      <c r="N17" s="28"/>
    </row>
    <row r="18" spans="1:14" s="16" customFormat="1" ht="52.5">
      <c r="A18" s="39" t="s">
        <v>75</v>
      </c>
      <c r="B18" s="40" t="s">
        <v>92</v>
      </c>
      <c r="C18" s="42" t="s">
        <v>136</v>
      </c>
      <c r="D18" s="43" t="s">
        <v>150</v>
      </c>
      <c r="E18" s="56" t="s">
        <v>1</v>
      </c>
      <c r="F18" s="56" t="s">
        <v>112</v>
      </c>
      <c r="G18" s="53">
        <v>65</v>
      </c>
      <c r="H18" s="48">
        <v>180370</v>
      </c>
      <c r="I18" s="48">
        <v>54180</v>
      </c>
      <c r="J18" s="47">
        <f t="shared" si="1"/>
        <v>180370</v>
      </c>
      <c r="K18" s="51">
        <v>0</v>
      </c>
      <c r="L18" s="24">
        <f t="shared" si="0"/>
        <v>0</v>
      </c>
      <c r="M18" s="31"/>
      <c r="N18" s="28"/>
    </row>
    <row r="19" spans="1:14" s="16" customFormat="1" ht="53.25" customHeight="1">
      <c r="A19" s="39" t="s">
        <v>104</v>
      </c>
      <c r="B19" s="40" t="s">
        <v>18</v>
      </c>
      <c r="C19" s="42" t="s">
        <v>136</v>
      </c>
      <c r="D19" s="43" t="s">
        <v>171</v>
      </c>
      <c r="E19" s="56" t="s">
        <v>1</v>
      </c>
      <c r="F19" s="56" t="s">
        <v>1</v>
      </c>
      <c r="G19" s="53">
        <v>64.5</v>
      </c>
      <c r="H19" s="48">
        <v>81500</v>
      </c>
      <c r="I19" s="48">
        <v>60000</v>
      </c>
      <c r="J19" s="47">
        <f t="shared" si="1"/>
        <v>81500</v>
      </c>
      <c r="K19" s="51">
        <v>44000</v>
      </c>
      <c r="L19" s="24">
        <f t="shared" si="0"/>
        <v>0.5398773006134969</v>
      </c>
      <c r="M19" s="31"/>
      <c r="N19" s="28"/>
    </row>
    <row r="20" spans="1:14" s="17" customFormat="1" ht="39.75" customHeight="1">
      <c r="A20" s="39" t="s">
        <v>74</v>
      </c>
      <c r="B20" s="40" t="s">
        <v>106</v>
      </c>
      <c r="C20" s="42" t="s">
        <v>134</v>
      </c>
      <c r="D20" s="43" t="s">
        <v>151</v>
      </c>
      <c r="E20" s="56" t="s">
        <v>1</v>
      </c>
      <c r="F20" s="56" t="s">
        <v>1</v>
      </c>
      <c r="G20" s="53">
        <v>64.3</v>
      </c>
      <c r="H20" s="48">
        <v>63000</v>
      </c>
      <c r="I20" s="48">
        <v>44000</v>
      </c>
      <c r="J20" s="47">
        <f t="shared" si="1"/>
        <v>63000</v>
      </c>
      <c r="K20" s="51">
        <v>32000</v>
      </c>
      <c r="L20" s="24">
        <f t="shared" si="0"/>
        <v>0.5079365079365079</v>
      </c>
      <c r="M20" s="31"/>
      <c r="N20" s="28"/>
    </row>
    <row r="21" spans="1:14" ht="45" customHeight="1">
      <c r="A21" s="39" t="s">
        <v>81</v>
      </c>
      <c r="B21" s="40" t="s">
        <v>93</v>
      </c>
      <c r="C21" s="42" t="s">
        <v>21</v>
      </c>
      <c r="D21" s="43" t="s">
        <v>152</v>
      </c>
      <c r="E21" s="56" t="s">
        <v>1</v>
      </c>
      <c r="F21" s="56" t="s">
        <v>1</v>
      </c>
      <c r="G21" s="53">
        <v>64.3</v>
      </c>
      <c r="H21" s="48">
        <v>139500</v>
      </c>
      <c r="I21" s="48">
        <v>100000</v>
      </c>
      <c r="J21" s="47">
        <f t="shared" si="1"/>
        <v>139500</v>
      </c>
      <c r="K21" s="51">
        <v>74000</v>
      </c>
      <c r="L21" s="24">
        <f t="shared" si="0"/>
        <v>0.5304659498207885</v>
      </c>
      <c r="M21" s="31"/>
      <c r="N21" s="28"/>
    </row>
    <row r="22" spans="1:14" ht="46.5" customHeight="1">
      <c r="A22" s="39" t="s">
        <v>71</v>
      </c>
      <c r="B22" s="40" t="s">
        <v>105</v>
      </c>
      <c r="C22" s="42" t="s">
        <v>134</v>
      </c>
      <c r="D22" s="43" t="s">
        <v>153</v>
      </c>
      <c r="E22" s="56" t="s">
        <v>1</v>
      </c>
      <c r="F22" s="56" t="s">
        <v>1</v>
      </c>
      <c r="G22" s="53">
        <v>63.7</v>
      </c>
      <c r="H22" s="48">
        <v>43000</v>
      </c>
      <c r="I22" s="48">
        <v>29000</v>
      </c>
      <c r="J22" s="47">
        <f t="shared" si="1"/>
        <v>43000</v>
      </c>
      <c r="K22" s="51">
        <v>21000</v>
      </c>
      <c r="L22" s="24">
        <f t="shared" si="0"/>
        <v>0.4883720930232558</v>
      </c>
      <c r="M22" s="31"/>
      <c r="N22" s="28"/>
    </row>
    <row r="23" spans="1:14" ht="40.5">
      <c r="A23" s="39" t="s">
        <v>69</v>
      </c>
      <c r="B23" s="40" t="s">
        <v>101</v>
      </c>
      <c r="C23" s="42" t="s">
        <v>134</v>
      </c>
      <c r="D23" s="43" t="s">
        <v>154</v>
      </c>
      <c r="E23" s="56" t="s">
        <v>1</v>
      </c>
      <c r="F23" s="56" t="s">
        <v>1</v>
      </c>
      <c r="G23" s="53">
        <v>63.5</v>
      </c>
      <c r="H23" s="48">
        <v>113500</v>
      </c>
      <c r="I23" s="48">
        <v>75000</v>
      </c>
      <c r="J23" s="47">
        <f t="shared" si="1"/>
        <v>113500</v>
      </c>
      <c r="K23" s="51">
        <v>55000</v>
      </c>
      <c r="L23" s="24">
        <f t="shared" si="0"/>
        <v>0.4845814977973568</v>
      </c>
      <c r="M23" s="31"/>
      <c r="N23" s="28"/>
    </row>
    <row r="24" spans="1:14" ht="40.5">
      <c r="A24" s="39" t="s">
        <v>70</v>
      </c>
      <c r="B24" s="40" t="s">
        <v>100</v>
      </c>
      <c r="C24" s="42" t="s">
        <v>134</v>
      </c>
      <c r="D24" s="43" t="s">
        <v>155</v>
      </c>
      <c r="E24" s="56" t="s">
        <v>1</v>
      </c>
      <c r="F24" s="56" t="s">
        <v>1</v>
      </c>
      <c r="G24" s="53">
        <v>62.2</v>
      </c>
      <c r="H24" s="48">
        <v>70500</v>
      </c>
      <c r="I24" s="48">
        <v>52500</v>
      </c>
      <c r="J24" s="47">
        <f t="shared" si="1"/>
        <v>70500</v>
      </c>
      <c r="K24" s="51">
        <v>38000</v>
      </c>
      <c r="L24" s="24">
        <f t="shared" si="0"/>
        <v>0.5390070921985816</v>
      </c>
      <c r="M24" s="31"/>
      <c r="N24" s="28"/>
    </row>
    <row r="25" spans="1:14" ht="47.25" customHeight="1">
      <c r="A25" s="39" t="s">
        <v>88</v>
      </c>
      <c r="B25" s="40" t="s">
        <v>95</v>
      </c>
      <c r="C25" s="42" t="s">
        <v>136</v>
      </c>
      <c r="D25" s="43" t="s">
        <v>156</v>
      </c>
      <c r="E25" s="56" t="s">
        <v>1</v>
      </c>
      <c r="F25" s="56" t="s">
        <v>1</v>
      </c>
      <c r="G25" s="53">
        <v>59.2</v>
      </c>
      <c r="H25" s="48">
        <v>95500</v>
      </c>
      <c r="I25" s="48">
        <v>71000</v>
      </c>
      <c r="J25" s="47">
        <v>48500</v>
      </c>
      <c r="K25" s="51">
        <v>25000</v>
      </c>
      <c r="L25" s="24">
        <f t="shared" si="0"/>
        <v>0.5154639175257731</v>
      </c>
      <c r="M25" s="31"/>
      <c r="N25" s="28"/>
    </row>
    <row r="26" spans="1:14" ht="40.5">
      <c r="A26" s="39" t="s">
        <v>80</v>
      </c>
      <c r="B26" s="40" t="s">
        <v>93</v>
      </c>
      <c r="C26" s="42" t="s">
        <v>21</v>
      </c>
      <c r="D26" s="43" t="s">
        <v>157</v>
      </c>
      <c r="E26" s="56" t="s">
        <v>1</v>
      </c>
      <c r="F26" s="56" t="s">
        <v>1</v>
      </c>
      <c r="G26" s="53">
        <v>59</v>
      </c>
      <c r="H26" s="48">
        <v>168000</v>
      </c>
      <c r="I26" s="48">
        <v>80000</v>
      </c>
      <c r="J26" s="47">
        <f t="shared" si="1"/>
        <v>168000</v>
      </c>
      <c r="K26" s="51">
        <v>56000</v>
      </c>
      <c r="L26" s="24">
        <f t="shared" si="0"/>
        <v>0.3333333333333333</v>
      </c>
      <c r="M26" s="31"/>
      <c r="N26" s="28"/>
    </row>
    <row r="27" spans="1:14" ht="40.5">
      <c r="A27" s="39" t="s">
        <v>76</v>
      </c>
      <c r="B27" s="40" t="s">
        <v>107</v>
      </c>
      <c r="C27" s="42" t="s">
        <v>134</v>
      </c>
      <c r="D27" s="43" t="s">
        <v>158</v>
      </c>
      <c r="E27" s="56" t="s">
        <v>1</v>
      </c>
      <c r="F27" s="56" t="s">
        <v>1</v>
      </c>
      <c r="G27" s="53">
        <v>58.3</v>
      </c>
      <c r="H27" s="48">
        <v>66000</v>
      </c>
      <c r="I27" s="48">
        <v>46000</v>
      </c>
      <c r="J27" s="47">
        <v>56000</v>
      </c>
      <c r="K27" s="51">
        <v>29000</v>
      </c>
      <c r="L27" s="24">
        <f t="shared" si="0"/>
        <v>0.5178571428571429</v>
      </c>
      <c r="M27" s="31"/>
      <c r="N27" s="28"/>
    </row>
    <row r="28" spans="1:14" ht="48" customHeight="1">
      <c r="A28" s="39" t="s">
        <v>86</v>
      </c>
      <c r="B28" s="40" t="s">
        <v>95</v>
      </c>
      <c r="C28" s="42" t="s">
        <v>136</v>
      </c>
      <c r="D28" s="43" t="s">
        <v>159</v>
      </c>
      <c r="E28" s="56" t="s">
        <v>1</v>
      </c>
      <c r="F28" s="56" t="s">
        <v>1</v>
      </c>
      <c r="G28" s="53">
        <v>55.3</v>
      </c>
      <c r="H28" s="48">
        <v>81300</v>
      </c>
      <c r="I28" s="48">
        <v>59100</v>
      </c>
      <c r="J28" s="47">
        <v>55300</v>
      </c>
      <c r="K28" s="51">
        <v>28000</v>
      </c>
      <c r="L28" s="24">
        <f t="shared" si="0"/>
        <v>0.5063291139240507</v>
      </c>
      <c r="M28" s="31"/>
      <c r="N28" s="28"/>
    </row>
    <row r="29" spans="1:14" ht="40.5">
      <c r="A29" s="39" t="s">
        <v>82</v>
      </c>
      <c r="B29" s="40" t="s">
        <v>94</v>
      </c>
      <c r="C29" s="42" t="s">
        <v>134</v>
      </c>
      <c r="D29" s="43" t="s">
        <v>160</v>
      </c>
      <c r="E29" s="56" t="s">
        <v>1</v>
      </c>
      <c r="F29" s="56" t="s">
        <v>1</v>
      </c>
      <c r="G29" s="53">
        <v>54.7</v>
      </c>
      <c r="H29" s="48">
        <v>54400</v>
      </c>
      <c r="I29" s="48">
        <v>40000</v>
      </c>
      <c r="J29" s="47">
        <v>23200</v>
      </c>
      <c r="K29" s="51">
        <v>12000</v>
      </c>
      <c r="L29" s="24">
        <f t="shared" si="0"/>
        <v>0.5172413793103449</v>
      </c>
      <c r="M29" s="31"/>
      <c r="N29" s="28"/>
    </row>
    <row r="30" spans="1:14" ht="40.5">
      <c r="A30" s="39" t="s">
        <v>77</v>
      </c>
      <c r="B30" s="40" t="s">
        <v>108</v>
      </c>
      <c r="C30" s="42" t="s">
        <v>134</v>
      </c>
      <c r="D30" s="43" t="s">
        <v>161</v>
      </c>
      <c r="E30" s="56" t="s">
        <v>1</v>
      </c>
      <c r="F30" s="56" t="s">
        <v>1</v>
      </c>
      <c r="G30" s="53">
        <v>52</v>
      </c>
      <c r="H30" s="48">
        <v>158350</v>
      </c>
      <c r="I30" s="48">
        <v>100000</v>
      </c>
      <c r="J30" s="47">
        <f t="shared" si="1"/>
        <v>158350</v>
      </c>
      <c r="K30" s="51">
        <v>65000</v>
      </c>
      <c r="L30" s="24">
        <f t="shared" si="0"/>
        <v>0.4104831070413641</v>
      </c>
      <c r="M30" s="31"/>
      <c r="N30" s="28"/>
    </row>
    <row r="31" spans="1:14" ht="43.5" customHeight="1">
      <c r="A31" s="39" t="s">
        <v>87</v>
      </c>
      <c r="B31" s="40" t="s">
        <v>95</v>
      </c>
      <c r="C31" s="42" t="s">
        <v>136</v>
      </c>
      <c r="D31" s="43" t="s">
        <v>137</v>
      </c>
      <c r="E31" s="56" t="s">
        <v>1</v>
      </c>
      <c r="F31" s="56" t="s">
        <v>112</v>
      </c>
      <c r="G31" s="53">
        <v>51.2</v>
      </c>
      <c r="H31" s="48">
        <v>86400</v>
      </c>
      <c r="I31" s="48">
        <v>64800</v>
      </c>
      <c r="J31" s="47">
        <f t="shared" si="1"/>
        <v>86400</v>
      </c>
      <c r="K31" s="51">
        <v>0</v>
      </c>
      <c r="L31" s="24">
        <f t="shared" si="0"/>
        <v>0</v>
      </c>
      <c r="M31" s="31"/>
      <c r="N31" s="28"/>
    </row>
    <row r="32" spans="1:14" ht="43.5" customHeight="1">
      <c r="A32" s="39" t="s">
        <v>89</v>
      </c>
      <c r="B32" s="40" t="s">
        <v>110</v>
      </c>
      <c r="C32" s="42" t="s">
        <v>134</v>
      </c>
      <c r="D32" s="43" t="s">
        <v>162</v>
      </c>
      <c r="E32" s="56" t="s">
        <v>1</v>
      </c>
      <c r="F32" s="56" t="s">
        <v>112</v>
      </c>
      <c r="G32" s="53">
        <v>50.2</v>
      </c>
      <c r="H32" s="48">
        <v>222000</v>
      </c>
      <c r="I32" s="48">
        <v>75000</v>
      </c>
      <c r="J32" s="47">
        <f t="shared" si="1"/>
        <v>222000</v>
      </c>
      <c r="K32" s="51">
        <v>0</v>
      </c>
      <c r="L32" s="24">
        <f t="shared" si="0"/>
        <v>0</v>
      </c>
      <c r="M32" s="31"/>
      <c r="N32" s="28"/>
    </row>
    <row r="33" spans="1:14" ht="48" customHeight="1">
      <c r="A33" s="39" t="s">
        <v>85</v>
      </c>
      <c r="B33" s="40" t="s">
        <v>95</v>
      </c>
      <c r="C33" s="42" t="s">
        <v>136</v>
      </c>
      <c r="D33" s="44" t="s">
        <v>163</v>
      </c>
      <c r="E33" s="56" t="s">
        <v>1</v>
      </c>
      <c r="F33" s="56" t="s">
        <v>112</v>
      </c>
      <c r="G33" s="53">
        <v>46.8</v>
      </c>
      <c r="H33" s="49">
        <v>145000</v>
      </c>
      <c r="I33" s="49">
        <v>100000</v>
      </c>
      <c r="J33" s="47">
        <f t="shared" si="1"/>
        <v>145000</v>
      </c>
      <c r="K33" s="51">
        <v>0</v>
      </c>
      <c r="L33" s="24">
        <f t="shared" si="0"/>
        <v>0</v>
      </c>
      <c r="M33" s="31"/>
      <c r="N33" s="28"/>
    </row>
    <row r="34" spans="1:14" ht="39" customHeight="1">
      <c r="A34" s="45" t="s">
        <v>90</v>
      </c>
      <c r="B34" s="43" t="s">
        <v>125</v>
      </c>
      <c r="C34" s="42" t="s">
        <v>134</v>
      </c>
      <c r="D34" s="43" t="s">
        <v>97</v>
      </c>
      <c r="E34" s="56" t="s">
        <v>112</v>
      </c>
      <c r="F34" s="56" t="s">
        <v>1</v>
      </c>
      <c r="G34" s="54">
        <v>0</v>
      </c>
      <c r="H34" s="48">
        <v>148000</v>
      </c>
      <c r="I34" s="48">
        <v>100000</v>
      </c>
      <c r="J34" s="47">
        <f t="shared" si="1"/>
        <v>148000</v>
      </c>
      <c r="K34" s="52">
        <v>0</v>
      </c>
      <c r="L34" s="25">
        <f t="shared" si="0"/>
        <v>0</v>
      </c>
      <c r="M34" s="31"/>
      <c r="N34" s="28"/>
    </row>
    <row r="35" spans="1:13" ht="63" thickBot="1">
      <c r="A35" s="32" t="s">
        <v>113</v>
      </c>
      <c r="B35" s="33" t="s">
        <v>124</v>
      </c>
      <c r="C35" s="34" t="s">
        <v>122</v>
      </c>
      <c r="D35" s="33" t="s">
        <v>121</v>
      </c>
      <c r="E35" s="35">
        <v>1</v>
      </c>
      <c r="F35" s="35">
        <v>4</v>
      </c>
      <c r="G35" s="36"/>
      <c r="H35" s="50">
        <f>SUM(H7:H34)</f>
        <v>3928390</v>
      </c>
      <c r="I35" s="50">
        <f>SUM(I7:I34)</f>
        <v>1973525</v>
      </c>
      <c r="J35" s="50">
        <f>SUM(J7:J34)</f>
        <v>3747490</v>
      </c>
      <c r="K35" s="37">
        <f>SUM(K7:K34)</f>
        <v>1100000</v>
      </c>
      <c r="L35" s="38">
        <f t="shared" si="0"/>
        <v>0.29352980261455003</v>
      </c>
      <c r="M35" s="31"/>
    </row>
  </sheetData>
  <sheetProtection/>
  <autoFilter ref="A6:L20"/>
  <mergeCells count="8">
    <mergeCell ref="A1:J1"/>
    <mergeCell ref="A4:C4"/>
    <mergeCell ref="A2:O2"/>
    <mergeCell ref="H3:I3"/>
    <mergeCell ref="E3:G3"/>
    <mergeCell ref="I4:J4"/>
    <mergeCell ref="A3:C3"/>
    <mergeCell ref="F4:G4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&amp;C&amp;A&amp;R&amp;"Arial CE,tučné"&amp;14TABULKA č.2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55" zoomScaleNormal="71" zoomScaleSheetLayoutView="55" workbookViewId="0" topLeftCell="A4">
      <selection activeCell="K19" sqref="K19"/>
    </sheetView>
  </sheetViews>
  <sheetFormatPr defaultColWidth="9.00390625" defaultRowHeight="12.75"/>
  <cols>
    <col min="1" max="1" width="15.75390625" style="3" customWidth="1"/>
    <col min="2" max="2" width="41.875" style="2" customWidth="1"/>
    <col min="3" max="3" width="15.25390625" style="2" customWidth="1"/>
    <col min="4" max="4" width="74.125" style="2" customWidth="1"/>
    <col min="5" max="6" width="11.125" style="13" customWidth="1"/>
    <col min="7" max="7" width="11.00390625" style="9" customWidth="1"/>
    <col min="8" max="8" width="24.25390625" style="13" customWidth="1"/>
    <col min="9" max="9" width="21.875" style="9" customWidth="1"/>
    <col min="10" max="10" width="23.25390625" style="9" customWidth="1"/>
    <col min="11" max="11" width="26.75390625" style="1" customWidth="1"/>
    <col min="12" max="12" width="12.25390625" style="1" customWidth="1"/>
    <col min="13" max="13" width="9.125" style="1" customWidth="1"/>
    <col min="14" max="14" width="9.125" style="30" customWidth="1"/>
    <col min="15" max="16384" width="9.125" style="1" customWidth="1"/>
  </cols>
  <sheetData>
    <row r="1" spans="1:15" s="7" customFormat="1" ht="60">
      <c r="A1" s="72" t="s">
        <v>120</v>
      </c>
      <c r="B1" s="72"/>
      <c r="C1" s="72"/>
      <c r="D1" s="72"/>
      <c r="E1" s="72"/>
      <c r="F1" s="72"/>
      <c r="G1" s="72"/>
      <c r="H1" s="72"/>
      <c r="I1" s="72"/>
      <c r="J1" s="72"/>
      <c r="K1" s="57"/>
      <c r="L1" s="57"/>
      <c r="M1" s="57"/>
      <c r="N1" s="57"/>
      <c r="O1" s="57"/>
    </row>
    <row r="2" spans="1:15" s="58" customFormat="1" ht="52.5" customHeight="1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68"/>
      <c r="N2" s="68"/>
      <c r="O2" s="68"/>
    </row>
    <row r="3" spans="1:15" s="7" customFormat="1" ht="51" customHeight="1">
      <c r="A3" s="70" t="s">
        <v>58</v>
      </c>
      <c r="B3" s="70"/>
      <c r="C3" s="70"/>
      <c r="D3" s="66" t="s">
        <v>0</v>
      </c>
      <c r="E3" s="75">
        <v>1800000</v>
      </c>
      <c r="F3" s="75"/>
      <c r="G3" s="75"/>
      <c r="H3" s="71"/>
      <c r="I3" s="71"/>
      <c r="J3" s="18"/>
      <c r="K3" s="15"/>
      <c r="L3" s="10"/>
      <c r="M3" s="10"/>
      <c r="N3" s="28"/>
      <c r="O3" s="10"/>
    </row>
    <row r="4" spans="1:16" s="7" customFormat="1" ht="23.25" customHeight="1">
      <c r="A4" s="73"/>
      <c r="B4" s="73"/>
      <c r="C4" s="73"/>
      <c r="D4" s="10" t="s">
        <v>133</v>
      </c>
      <c r="E4" s="10"/>
      <c r="F4" s="71">
        <v>100000</v>
      </c>
      <c r="G4" s="71"/>
      <c r="H4" s="59" t="s">
        <v>1</v>
      </c>
      <c r="I4" s="71">
        <v>500000</v>
      </c>
      <c r="J4" s="71"/>
      <c r="M4" s="27"/>
      <c r="N4" s="29"/>
      <c r="O4" s="27"/>
      <c r="P4" s="27"/>
    </row>
    <row r="5" spans="1:14" s="5" customFormat="1" ht="39.75" customHeight="1" thickBot="1">
      <c r="A5" s="14"/>
      <c r="B5" s="4"/>
      <c r="C5" s="4"/>
      <c r="D5" s="4"/>
      <c r="E5" s="8"/>
      <c r="F5" s="8"/>
      <c r="G5" s="6"/>
      <c r="H5" s="8"/>
      <c r="I5" s="6"/>
      <c r="J5" s="6"/>
      <c r="N5" s="28"/>
    </row>
    <row r="6" spans="1:14" s="5" customFormat="1" ht="182.25" customHeight="1" thickBot="1">
      <c r="A6" s="19" t="s">
        <v>62</v>
      </c>
      <c r="B6" s="20" t="s">
        <v>60</v>
      </c>
      <c r="C6" s="20" t="s">
        <v>61</v>
      </c>
      <c r="D6" s="20" t="s">
        <v>59</v>
      </c>
      <c r="E6" s="26" t="s">
        <v>117</v>
      </c>
      <c r="F6" s="26" t="s">
        <v>128</v>
      </c>
      <c r="G6" s="26" t="s">
        <v>118</v>
      </c>
      <c r="H6" s="21" t="s">
        <v>115</v>
      </c>
      <c r="I6" s="21" t="s">
        <v>114</v>
      </c>
      <c r="J6" s="22" t="s">
        <v>116</v>
      </c>
      <c r="K6" s="22" t="s">
        <v>119</v>
      </c>
      <c r="L6" s="23" t="s">
        <v>130</v>
      </c>
      <c r="N6" s="28"/>
    </row>
    <row r="7" spans="1:14" s="16" customFormat="1" ht="42.75" customHeight="1" thickTop="1">
      <c r="A7" s="39" t="s">
        <v>41</v>
      </c>
      <c r="B7" s="40" t="s">
        <v>55</v>
      </c>
      <c r="C7" s="41" t="s">
        <v>6</v>
      </c>
      <c r="D7" s="40" t="s">
        <v>173</v>
      </c>
      <c r="E7" s="55" t="s">
        <v>1</v>
      </c>
      <c r="F7" s="55" t="s">
        <v>1</v>
      </c>
      <c r="G7" s="53">
        <v>86.3</v>
      </c>
      <c r="H7" s="46">
        <v>1936000</v>
      </c>
      <c r="I7" s="46">
        <v>450000</v>
      </c>
      <c r="J7" s="47">
        <v>1936000</v>
      </c>
      <c r="K7" s="51">
        <v>353000</v>
      </c>
      <c r="L7" s="24">
        <f aca="true" t="shared" si="0" ref="L7:L21">K7/J7</f>
        <v>0.18233471074380164</v>
      </c>
      <c r="M7" s="31"/>
      <c r="N7" s="28"/>
    </row>
    <row r="8" spans="1:14" s="16" customFormat="1" ht="63.75" customHeight="1">
      <c r="A8" s="39" t="s">
        <v>47</v>
      </c>
      <c r="B8" s="40" t="s">
        <v>20</v>
      </c>
      <c r="C8" s="41" t="s">
        <v>21</v>
      </c>
      <c r="D8" s="40" t="s">
        <v>174</v>
      </c>
      <c r="E8" s="55" t="s">
        <v>1</v>
      </c>
      <c r="F8" s="55" t="s">
        <v>1</v>
      </c>
      <c r="G8" s="53">
        <v>79.2</v>
      </c>
      <c r="H8" s="46">
        <v>222200</v>
      </c>
      <c r="I8" s="46">
        <v>139700</v>
      </c>
      <c r="J8" s="47">
        <v>222200</v>
      </c>
      <c r="K8" s="51">
        <v>94000</v>
      </c>
      <c r="L8" s="24">
        <f t="shared" si="0"/>
        <v>0.42304230423042305</v>
      </c>
      <c r="M8" s="31"/>
      <c r="N8" s="28"/>
    </row>
    <row r="9" spans="1:14" s="16" customFormat="1" ht="42.75" customHeight="1">
      <c r="A9" s="39" t="s">
        <v>45</v>
      </c>
      <c r="B9" s="40" t="s">
        <v>15</v>
      </c>
      <c r="C9" s="41" t="s">
        <v>3</v>
      </c>
      <c r="D9" s="40" t="s">
        <v>175</v>
      </c>
      <c r="E9" s="55" t="s">
        <v>1</v>
      </c>
      <c r="F9" s="55" t="s">
        <v>1</v>
      </c>
      <c r="G9" s="53">
        <v>77.8</v>
      </c>
      <c r="H9" s="46">
        <v>1286000</v>
      </c>
      <c r="I9" s="46">
        <v>500000</v>
      </c>
      <c r="J9" s="47">
        <v>1286000</v>
      </c>
      <c r="K9" s="51">
        <v>325000</v>
      </c>
      <c r="L9" s="24">
        <f t="shared" si="0"/>
        <v>0.2527216174183515</v>
      </c>
      <c r="M9" s="31"/>
      <c r="N9" s="28"/>
    </row>
    <row r="10" spans="1:14" s="16" customFormat="1" ht="65.25" customHeight="1">
      <c r="A10" s="39" t="s">
        <v>43</v>
      </c>
      <c r="B10" s="40" t="s">
        <v>9</v>
      </c>
      <c r="C10" s="41" t="s">
        <v>10</v>
      </c>
      <c r="D10" s="40" t="s">
        <v>186</v>
      </c>
      <c r="E10" s="55" t="s">
        <v>1</v>
      </c>
      <c r="F10" s="55" t="s">
        <v>1</v>
      </c>
      <c r="G10" s="53">
        <v>77.5</v>
      </c>
      <c r="H10" s="46">
        <v>275500</v>
      </c>
      <c r="I10" s="46">
        <v>171000</v>
      </c>
      <c r="J10" s="47">
        <v>277500</v>
      </c>
      <c r="K10" s="51">
        <v>110000</v>
      </c>
      <c r="L10" s="24">
        <f t="shared" si="0"/>
        <v>0.3963963963963964</v>
      </c>
      <c r="M10" s="31"/>
      <c r="N10" s="28"/>
    </row>
    <row r="11" spans="1:14" s="16" customFormat="1" ht="42.75" customHeight="1">
      <c r="A11" s="39" t="s">
        <v>40</v>
      </c>
      <c r="B11" s="40" t="s">
        <v>5</v>
      </c>
      <c r="C11" s="41" t="s">
        <v>3</v>
      </c>
      <c r="D11" s="40" t="s">
        <v>176</v>
      </c>
      <c r="E11" s="55" t="s">
        <v>1</v>
      </c>
      <c r="F11" s="55" t="s">
        <v>1</v>
      </c>
      <c r="G11" s="53">
        <v>76.3</v>
      </c>
      <c r="H11" s="46">
        <v>323400</v>
      </c>
      <c r="I11" s="46">
        <v>190000</v>
      </c>
      <c r="J11" s="47">
        <v>223050</v>
      </c>
      <c r="K11" s="51">
        <v>105000</v>
      </c>
      <c r="L11" s="24">
        <f t="shared" si="0"/>
        <v>0.47074646940147946</v>
      </c>
      <c r="M11" s="31"/>
      <c r="N11" s="28"/>
    </row>
    <row r="12" spans="1:14" s="16" customFormat="1" ht="42.75" customHeight="1">
      <c r="A12" s="39" t="s">
        <v>53</v>
      </c>
      <c r="B12" s="40" t="s">
        <v>25</v>
      </c>
      <c r="C12" s="41" t="s">
        <v>23</v>
      </c>
      <c r="D12" s="40" t="s">
        <v>177</v>
      </c>
      <c r="E12" s="55" t="s">
        <v>1</v>
      </c>
      <c r="F12" s="55" t="s">
        <v>1</v>
      </c>
      <c r="G12" s="53">
        <v>72.5</v>
      </c>
      <c r="H12" s="46">
        <v>226000</v>
      </c>
      <c r="I12" s="46">
        <v>103000</v>
      </c>
      <c r="J12" s="47">
        <v>226000</v>
      </c>
      <c r="K12" s="51">
        <v>59000</v>
      </c>
      <c r="L12" s="24">
        <f t="shared" si="0"/>
        <v>0.2610619469026549</v>
      </c>
      <c r="M12" s="31"/>
      <c r="N12" s="28"/>
    </row>
    <row r="13" spans="1:14" s="16" customFormat="1" ht="42.75" customHeight="1">
      <c r="A13" s="39" t="s">
        <v>50</v>
      </c>
      <c r="B13" s="40" t="s">
        <v>22</v>
      </c>
      <c r="C13" s="41" t="s">
        <v>23</v>
      </c>
      <c r="D13" s="40" t="s">
        <v>178</v>
      </c>
      <c r="E13" s="55" t="s">
        <v>1</v>
      </c>
      <c r="F13" s="55" t="s">
        <v>1</v>
      </c>
      <c r="G13" s="53">
        <v>71.3</v>
      </c>
      <c r="H13" s="46">
        <v>1206000</v>
      </c>
      <c r="I13" s="46">
        <v>450000</v>
      </c>
      <c r="J13" s="47">
        <v>1027000</v>
      </c>
      <c r="K13" s="51">
        <v>247000</v>
      </c>
      <c r="L13" s="24">
        <f t="shared" si="0"/>
        <v>0.24050632911392406</v>
      </c>
      <c r="M13" s="31"/>
      <c r="N13" s="28"/>
    </row>
    <row r="14" spans="1:14" s="16" customFormat="1" ht="63.75" customHeight="1">
      <c r="A14" s="39" t="s">
        <v>46</v>
      </c>
      <c r="B14" s="40" t="s">
        <v>20</v>
      </c>
      <c r="C14" s="41" t="s">
        <v>21</v>
      </c>
      <c r="D14" s="40" t="s">
        <v>180</v>
      </c>
      <c r="E14" s="55" t="s">
        <v>1</v>
      </c>
      <c r="F14" s="55" t="s">
        <v>1</v>
      </c>
      <c r="G14" s="53">
        <v>70</v>
      </c>
      <c r="H14" s="46">
        <v>235500</v>
      </c>
      <c r="I14" s="46">
        <v>158500</v>
      </c>
      <c r="J14" s="47">
        <v>235500</v>
      </c>
      <c r="K14" s="51">
        <v>84000</v>
      </c>
      <c r="L14" s="24">
        <f t="shared" si="0"/>
        <v>0.35668789808917195</v>
      </c>
      <c r="M14" s="31"/>
      <c r="N14" s="28"/>
    </row>
    <row r="15" spans="1:14" s="16" customFormat="1" ht="66" customHeight="1">
      <c r="A15" s="39" t="s">
        <v>49</v>
      </c>
      <c r="B15" s="40" t="s">
        <v>22</v>
      </c>
      <c r="C15" s="41" t="s">
        <v>23</v>
      </c>
      <c r="D15" s="40" t="s">
        <v>179</v>
      </c>
      <c r="E15" s="55" t="s">
        <v>1</v>
      </c>
      <c r="F15" s="55" t="s">
        <v>1</v>
      </c>
      <c r="G15" s="53">
        <v>68.8</v>
      </c>
      <c r="H15" s="46">
        <v>1235000</v>
      </c>
      <c r="I15" s="46">
        <v>350000</v>
      </c>
      <c r="J15" s="47">
        <v>1167000</v>
      </c>
      <c r="K15" s="51">
        <v>143000</v>
      </c>
      <c r="L15" s="24">
        <f t="shared" si="0"/>
        <v>0.12253641816623821</v>
      </c>
      <c r="M15" s="31"/>
      <c r="N15" s="28"/>
    </row>
    <row r="16" spans="1:14" s="16" customFormat="1" ht="67.5" customHeight="1">
      <c r="A16" s="39" t="s">
        <v>48</v>
      </c>
      <c r="B16" s="40" t="s">
        <v>22</v>
      </c>
      <c r="C16" s="41" t="s">
        <v>23</v>
      </c>
      <c r="D16" s="40" t="s">
        <v>181</v>
      </c>
      <c r="E16" s="55" t="s">
        <v>1</v>
      </c>
      <c r="F16" s="55" t="s">
        <v>1</v>
      </c>
      <c r="G16" s="53">
        <v>68.7</v>
      </c>
      <c r="H16" s="46">
        <v>478000</v>
      </c>
      <c r="I16" s="46">
        <v>190000</v>
      </c>
      <c r="J16" s="47">
        <v>449000</v>
      </c>
      <c r="K16" s="51">
        <v>96000</v>
      </c>
      <c r="L16" s="24">
        <f t="shared" si="0"/>
        <v>0.21380846325167038</v>
      </c>
      <c r="M16" s="31"/>
      <c r="N16" s="28"/>
    </row>
    <row r="17" spans="1:14" s="16" customFormat="1" ht="42.75" customHeight="1">
      <c r="A17" s="39" t="s">
        <v>52</v>
      </c>
      <c r="B17" s="40" t="s">
        <v>56</v>
      </c>
      <c r="C17" s="41" t="s">
        <v>6</v>
      </c>
      <c r="D17" s="40" t="s">
        <v>182</v>
      </c>
      <c r="E17" s="55" t="s">
        <v>1</v>
      </c>
      <c r="F17" s="55" t="s">
        <v>1</v>
      </c>
      <c r="G17" s="53">
        <v>68</v>
      </c>
      <c r="H17" s="46">
        <v>1419000</v>
      </c>
      <c r="I17" s="46">
        <v>340000</v>
      </c>
      <c r="J17" s="47">
        <v>300000</v>
      </c>
      <c r="K17" s="51">
        <v>68000</v>
      </c>
      <c r="L17" s="24">
        <f t="shared" si="0"/>
        <v>0.22666666666666666</v>
      </c>
      <c r="M17" s="31"/>
      <c r="N17" s="28"/>
    </row>
    <row r="18" spans="1:14" s="16" customFormat="1" ht="42.75" customHeight="1">
      <c r="A18" s="39" t="s">
        <v>44</v>
      </c>
      <c r="B18" s="40" t="s">
        <v>14</v>
      </c>
      <c r="C18" s="41" t="s">
        <v>6</v>
      </c>
      <c r="D18" s="40" t="s">
        <v>183</v>
      </c>
      <c r="E18" s="55" t="s">
        <v>1</v>
      </c>
      <c r="F18" s="55" t="s">
        <v>1</v>
      </c>
      <c r="G18" s="53">
        <v>58</v>
      </c>
      <c r="H18" s="46">
        <v>1113800</v>
      </c>
      <c r="I18" s="46">
        <v>489000</v>
      </c>
      <c r="J18" s="47">
        <v>967575</v>
      </c>
      <c r="K18" s="51">
        <v>116000</v>
      </c>
      <c r="L18" s="24">
        <f t="shared" si="0"/>
        <v>0.11988734723406454</v>
      </c>
      <c r="M18" s="31"/>
      <c r="N18" s="28"/>
    </row>
    <row r="19" spans="1:14" s="16" customFormat="1" ht="42.75" customHeight="1">
      <c r="A19" s="39" t="s">
        <v>51</v>
      </c>
      <c r="B19" s="40" t="s">
        <v>24</v>
      </c>
      <c r="C19" s="41" t="s">
        <v>3</v>
      </c>
      <c r="D19" s="40" t="s">
        <v>184</v>
      </c>
      <c r="E19" s="55" t="s">
        <v>1</v>
      </c>
      <c r="F19" s="55" t="s">
        <v>112</v>
      </c>
      <c r="G19" s="53">
        <v>39</v>
      </c>
      <c r="H19" s="46">
        <v>751000</v>
      </c>
      <c r="I19" s="46">
        <v>430000</v>
      </c>
      <c r="J19" s="47">
        <v>751000</v>
      </c>
      <c r="K19" s="51">
        <v>0</v>
      </c>
      <c r="L19" s="24">
        <f t="shared" si="0"/>
        <v>0</v>
      </c>
      <c r="M19" s="31"/>
      <c r="N19" s="28"/>
    </row>
    <row r="20" spans="1:14" s="17" customFormat="1" ht="69.75" customHeight="1">
      <c r="A20" s="39" t="s">
        <v>42</v>
      </c>
      <c r="B20" s="40" t="s">
        <v>7</v>
      </c>
      <c r="C20" s="41" t="s">
        <v>6</v>
      </c>
      <c r="D20" s="40" t="s">
        <v>185</v>
      </c>
      <c r="E20" s="55" t="s">
        <v>112</v>
      </c>
      <c r="F20" s="55" t="s">
        <v>1</v>
      </c>
      <c r="G20" s="53">
        <v>0</v>
      </c>
      <c r="H20" s="46">
        <v>1890000</v>
      </c>
      <c r="I20" s="46">
        <v>300000</v>
      </c>
      <c r="J20" s="47">
        <v>1890000</v>
      </c>
      <c r="K20" s="51">
        <v>0</v>
      </c>
      <c r="L20" s="24">
        <f t="shared" si="0"/>
        <v>0</v>
      </c>
      <c r="M20" s="31"/>
      <c r="N20" s="28"/>
    </row>
    <row r="21" spans="1:13" ht="28.5" thickBot="1">
      <c r="A21" s="32" t="s">
        <v>113</v>
      </c>
      <c r="B21" s="33" t="s">
        <v>127</v>
      </c>
      <c r="C21" s="34" t="s">
        <v>122</v>
      </c>
      <c r="D21" s="33" t="s">
        <v>121</v>
      </c>
      <c r="E21" s="35">
        <v>1</v>
      </c>
      <c r="F21" s="35">
        <v>1</v>
      </c>
      <c r="G21" s="36"/>
      <c r="H21" s="50">
        <f>SUM(H7:H20)</f>
        <v>12597400</v>
      </c>
      <c r="I21" s="50">
        <f>SUM(I7:I20)</f>
        <v>4261200</v>
      </c>
      <c r="J21" s="50">
        <f>SUM(J7:J20)</f>
        <v>10957825</v>
      </c>
      <c r="K21" s="37">
        <f>SUM(K7:K20)</f>
        <v>1800000</v>
      </c>
      <c r="L21" s="38">
        <f t="shared" si="0"/>
        <v>0.16426617508492788</v>
      </c>
      <c r="M21" s="31"/>
    </row>
  </sheetData>
  <sheetProtection/>
  <autoFilter ref="A6:L21"/>
  <mergeCells count="8">
    <mergeCell ref="A1:J1"/>
    <mergeCell ref="A4:C4"/>
    <mergeCell ref="H3:I3"/>
    <mergeCell ref="E3:G3"/>
    <mergeCell ref="I4:J4"/>
    <mergeCell ref="A3:C3"/>
    <mergeCell ref="F4:G4"/>
    <mergeCell ref="A2:L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46" r:id="rId1"/>
  <headerFooter alignWithMargins="0">
    <oddHeader>&amp;C&amp;A&amp;R&amp;"Arial CE,tučné"&amp;14TABULKA č. 3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Martin Zborník</cp:lastModifiedBy>
  <cp:lastPrinted>2006-03-08T23:05:42Z</cp:lastPrinted>
  <dcterms:created xsi:type="dcterms:W3CDTF">2006-01-25T13:32:26Z</dcterms:created>
  <dcterms:modified xsi:type="dcterms:W3CDTF">2006-04-06T10:55:52Z</dcterms:modified>
  <cp:category/>
  <cp:version/>
  <cp:contentType/>
  <cp:contentStatus/>
</cp:coreProperties>
</file>